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activeTab="2"/>
  </bookViews>
  <sheets>
    <sheet name="CadastroProduto" sheetId="3" r:id="rId1"/>
    <sheet name="Custo" sheetId="1" r:id="rId2"/>
    <sheet name="BASE" sheetId="24" r:id="rId3"/>
  </sheets>
  <definedNames>
    <definedName name="_xlnm.Print_Area" localSheetId="2">BASE!$A$1:$I$145</definedName>
  </definedNames>
  <calcPr calcId="124519"/>
</workbook>
</file>

<file path=xl/calcChain.xml><?xml version="1.0" encoding="utf-8"?>
<calcChain xmlns="http://schemas.openxmlformats.org/spreadsheetml/2006/main">
  <c r="E5" i="1"/>
  <c r="C2" i="3" l="1"/>
  <c r="E4" i="1"/>
  <c r="E3"/>
  <c r="D2"/>
  <c r="E7" s="1"/>
  <c r="C14" l="1"/>
  <c r="C16"/>
  <c r="C20" l="1"/>
  <c r="C21" l="1"/>
  <c r="C24" s="1"/>
  <c r="C25" s="1"/>
  <c r="D2" i="3" l="1"/>
  <c r="A27" i="24" l="1"/>
  <c r="C3" l="1"/>
  <c r="B27" l="1"/>
  <c r="C27" s="1"/>
  <c r="D27" l="1"/>
  <c r="E27" s="1"/>
  <c r="H27" l="1"/>
  <c r="I27" s="1"/>
  <c r="G27" l="1"/>
</calcChain>
</file>

<file path=xl/sharedStrings.xml><?xml version="1.0" encoding="utf-8"?>
<sst xmlns="http://schemas.openxmlformats.org/spreadsheetml/2006/main" count="49" uniqueCount="28">
  <si>
    <t>TOTAL</t>
  </si>
  <si>
    <t>COMISSÃO</t>
  </si>
  <si>
    <t>NOTA</t>
  </si>
  <si>
    <t>ENCARG. FINANC</t>
  </si>
  <si>
    <t>Produto</t>
  </si>
  <si>
    <t>Peso KG</t>
  </si>
  <si>
    <t>Custo</t>
  </si>
  <si>
    <t>Peso</t>
  </si>
  <si>
    <t>Frete Transportadora</t>
  </si>
  <si>
    <t>DESCRIÇÃO DO PRODUTO</t>
  </si>
  <si>
    <t>1kg</t>
  </si>
  <si>
    <t>940g</t>
  </si>
  <si>
    <t>PREÇO UNITÁRIO</t>
  </si>
  <si>
    <t>CUSTO KG</t>
  </si>
  <si>
    <t>INDEX MARKUP</t>
  </si>
  <si>
    <t>MARGEM BRUTA</t>
  </si>
  <si>
    <t>MARGEM LÍQUIDA</t>
  </si>
  <si>
    <t>CMV</t>
  </si>
  <si>
    <t>FATOR KG VENDA</t>
  </si>
  <si>
    <t>CUSTOS ADICIONAIS: PROMOTORES / MARKETING / CAMPANHA / BONIFICAÇÃO</t>
  </si>
  <si>
    <t>CÓD BARRA EAN 13</t>
  </si>
  <si>
    <t>MATÉRIA PRIMA</t>
  </si>
  <si>
    <t>PRODUTO 1</t>
  </si>
  <si>
    <t>MATERIA PRIMA</t>
  </si>
  <si>
    <t>SERVIÇO</t>
  </si>
  <si>
    <t>PRODUTO EXEMPLO</t>
  </si>
  <si>
    <t>VARIÁVEIS</t>
  </si>
  <si>
    <t>PREÇO UNITÁRIO VENDA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</si>
</sst>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_-* #,##0.0000_-;\-* #,##0.0000_-;_-* &quot;-&quot;??_-;_-@_-"/>
    <numFmt numFmtId="168" formatCode="00000"/>
    <numFmt numFmtId="169" formatCode="_-* #,##0.000_-;\-* #,##0.000_-;_-* &quot;-&quot;??_-;_-@_-"/>
    <numFmt numFmtId="170" formatCode="_-&quot;R$&quot;\ * #,##0.000_-;\-&quot;R$&quot;\ * #,##0.000_-;_-&quot;R$&quot;\ * &quot;-&quot;??_-;_-@_-"/>
    <numFmt numFmtId="171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00B0F0"/>
      </top>
      <bottom/>
      <diagonal/>
    </border>
    <border>
      <left style="thick">
        <color rgb="FF00B0F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 style="medium">
        <color auto="1"/>
      </left>
      <right/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rgb="FF00B0F0"/>
      </right>
      <top style="thick">
        <color rgb="FF00B0F0"/>
      </top>
      <bottom/>
      <diagonal/>
    </border>
    <border>
      <left/>
      <right style="thick">
        <color rgb="FF00B0F0"/>
      </right>
      <top/>
      <bottom/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auto="1"/>
      </left>
      <right style="thick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rgb="FF00B0F0"/>
      </right>
      <top/>
      <bottom style="thin">
        <color auto="1"/>
      </bottom>
      <diagonal/>
    </border>
    <border>
      <left style="thin">
        <color auto="1"/>
      </left>
      <right style="thick">
        <color rgb="FF00B0F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rgb="FF00B0F0"/>
      </top>
      <bottom style="thin">
        <color auto="1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auto="1"/>
      </bottom>
      <diagonal/>
    </border>
    <border>
      <left/>
      <right style="thin">
        <color auto="1"/>
      </right>
      <top style="thick">
        <color rgb="FF00B0F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ck">
        <color rgb="FF00B0F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medium">
        <color auto="1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vertical="top"/>
    </xf>
  </cellStyleXfs>
  <cellXfs count="13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7" xfId="0" applyBorder="1" applyAlignment="1">
      <alignment wrapText="1"/>
    </xf>
    <xf numFmtId="44" fontId="0" fillId="0" borderId="9" xfId="1" applyFon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4" xfId="0" applyNumberFormat="1" applyBorder="1"/>
    <xf numFmtId="1" fontId="0" fillId="0" borderId="9" xfId="2" applyNumberFormat="1" applyFont="1" applyBorder="1"/>
    <xf numFmtId="0" fontId="0" fillId="0" borderId="4" xfId="0" applyBorder="1"/>
    <xf numFmtId="166" fontId="0" fillId="0" borderId="0" xfId="2" applyNumberFormat="1" applyFont="1"/>
    <xf numFmtId="166" fontId="0" fillId="0" borderId="4" xfId="2" applyNumberFormat="1" applyFont="1" applyBorder="1"/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0" fontId="0" fillId="3" borderId="5" xfId="0" applyFill="1" applyBorder="1"/>
    <xf numFmtId="0" fontId="0" fillId="0" borderId="13" xfId="0" applyBorder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0" fontId="0" fillId="0" borderId="0" xfId="0"/>
    <xf numFmtId="9" fontId="0" fillId="0" borderId="0" xfId="0" applyNumberFormat="1"/>
    <xf numFmtId="44" fontId="0" fillId="0" borderId="0" xfId="3" applyFont="1"/>
    <xf numFmtId="44" fontId="0" fillId="0" borderId="0" xfId="0" applyNumberFormat="1"/>
    <xf numFmtId="0" fontId="0" fillId="0" borderId="0" xfId="0" applyFill="1"/>
    <xf numFmtId="44" fontId="0" fillId="0" borderId="0" xfId="0" applyNumberFormat="1" applyFill="1"/>
    <xf numFmtId="0" fontId="0" fillId="0" borderId="0" xfId="0" applyFill="1" applyBorder="1"/>
    <xf numFmtId="9" fontId="0" fillId="0" borderId="0" xfId="0" applyNumberFormat="1" applyFill="1"/>
    <xf numFmtId="0" fontId="2" fillId="5" borderId="6" xfId="0" applyFont="1" applyFill="1" applyBorder="1" applyAlignment="1"/>
    <xf numFmtId="0" fontId="2" fillId="0" borderId="19" xfId="0" applyFont="1" applyFill="1" applyBorder="1" applyAlignment="1"/>
    <xf numFmtId="44" fontId="0" fillId="0" borderId="19" xfId="1" applyFont="1" applyFill="1" applyBorder="1"/>
    <xf numFmtId="44" fontId="0" fillId="0" borderId="19" xfId="0" applyNumberFormat="1" applyFill="1" applyBorder="1"/>
    <xf numFmtId="1" fontId="0" fillId="0" borderId="19" xfId="2" applyNumberFormat="1" applyFont="1" applyFill="1" applyBorder="1"/>
    <xf numFmtId="44" fontId="0" fillId="2" borderId="0" xfId="1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4" fontId="0" fillId="0" borderId="0" xfId="0" applyNumberFormat="1" applyBorder="1"/>
    <xf numFmtId="0" fontId="0" fillId="0" borderId="25" xfId="0" applyBorder="1"/>
    <xf numFmtId="0" fontId="0" fillId="0" borderId="24" xfId="0" applyBorder="1"/>
    <xf numFmtId="9" fontId="0" fillId="0" borderId="0" xfId="0" applyNumberFormat="1" applyBorder="1"/>
    <xf numFmtId="44" fontId="0" fillId="0" borderId="25" xfId="0" applyNumberFormat="1" applyBorder="1"/>
    <xf numFmtId="44" fontId="0" fillId="4" borderId="25" xfId="0" applyNumberFormat="1" applyFill="1" applyBorder="1"/>
    <xf numFmtId="0" fontId="0" fillId="0" borderId="26" xfId="0" applyFill="1" applyBorder="1"/>
    <xf numFmtId="0" fontId="0" fillId="0" borderId="27" xfId="0" applyFill="1" applyBorder="1"/>
    <xf numFmtId="44" fontId="0" fillId="0" borderId="28" xfId="0" applyNumberFormat="1" applyFill="1" applyBorder="1"/>
    <xf numFmtId="0" fontId="2" fillId="5" borderId="24" xfId="0" applyFont="1" applyFill="1" applyBorder="1"/>
    <xf numFmtId="0" fontId="4" fillId="2" borderId="14" xfId="0" applyFont="1" applyFill="1" applyBorder="1"/>
    <xf numFmtId="0" fontId="4" fillId="2" borderId="0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166" fontId="4" fillId="2" borderId="4" xfId="2" applyNumberFormat="1" applyFont="1" applyFill="1" applyBorder="1"/>
    <xf numFmtId="44" fontId="4" fillId="2" borderId="4" xfId="1" applyFont="1" applyFill="1" applyBorder="1"/>
    <xf numFmtId="44" fontId="4" fillId="2" borderId="4" xfId="0" applyNumberFormat="1" applyFont="1" applyFill="1" applyBorder="1"/>
    <xf numFmtId="0" fontId="4" fillId="2" borderId="18" xfId="0" applyFont="1" applyFill="1" applyBorder="1"/>
    <xf numFmtId="0" fontId="4" fillId="2" borderId="8" xfId="0" applyFont="1" applyFill="1" applyBorder="1"/>
    <xf numFmtId="0" fontId="3" fillId="2" borderId="0" xfId="0" applyFont="1" applyFill="1" applyBorder="1"/>
    <xf numFmtId="17" fontId="5" fillId="2" borderId="0" xfId="0" applyNumberFormat="1" applyFont="1" applyFill="1" applyBorder="1"/>
    <xf numFmtId="0" fontId="3" fillId="2" borderId="4" xfId="0" applyFont="1" applyFill="1" applyBorder="1"/>
    <xf numFmtId="10" fontId="3" fillId="2" borderId="4" xfId="4" applyNumberFormat="1" applyFont="1" applyFill="1" applyBorder="1"/>
    <xf numFmtId="0" fontId="6" fillId="2" borderId="11" xfId="0" applyFont="1" applyFill="1" applyBorder="1" applyAlignment="1">
      <alignment horizontal="center" wrapText="1"/>
    </xf>
    <xf numFmtId="10" fontId="4" fillId="2" borderId="4" xfId="4" applyNumberFormat="1" applyFont="1" applyFill="1" applyBorder="1"/>
    <xf numFmtId="10" fontId="0" fillId="2" borderId="0" xfId="0" applyNumberFormat="1" applyFill="1"/>
    <xf numFmtId="0" fontId="0" fillId="0" borderId="29" xfId="0" applyBorder="1"/>
    <xf numFmtId="0" fontId="0" fillId="0" borderId="30" xfId="0" applyBorder="1"/>
    <xf numFmtId="0" fontId="4" fillId="2" borderId="32" xfId="0" applyFont="1" applyFill="1" applyBorder="1" applyAlignment="1">
      <alignment horizontal="center"/>
    </xf>
    <xf numFmtId="0" fontId="3" fillId="2" borderId="31" xfId="0" applyFont="1" applyFill="1" applyBorder="1"/>
    <xf numFmtId="0" fontId="5" fillId="2" borderId="28" xfId="0" applyFont="1" applyFill="1" applyBorder="1" applyAlignment="1">
      <alignment horizontal="center" vertical="center" wrapText="1"/>
    </xf>
    <xf numFmtId="44" fontId="4" fillId="2" borderId="13" xfId="0" applyNumberFormat="1" applyFont="1" applyFill="1" applyBorder="1"/>
    <xf numFmtId="17" fontId="7" fillId="2" borderId="33" xfId="0" applyNumberFormat="1" applyFont="1" applyFill="1" applyBorder="1"/>
    <xf numFmtId="0" fontId="4" fillId="2" borderId="34" xfId="0" applyFont="1" applyFill="1" applyBorder="1"/>
    <xf numFmtId="0" fontId="5" fillId="2" borderId="37" xfId="0" applyFont="1" applyFill="1" applyBorder="1" applyAlignment="1">
      <alignment horizontal="center" vertical="center" wrapText="1"/>
    </xf>
    <xf numFmtId="44" fontId="4" fillId="2" borderId="38" xfId="0" applyNumberFormat="1" applyFont="1" applyFill="1" applyBorder="1"/>
    <xf numFmtId="0" fontId="4" fillId="2" borderId="35" xfId="0" applyFont="1" applyFill="1" applyBorder="1"/>
    <xf numFmtId="0" fontId="3" fillId="2" borderId="22" xfId="0" applyFont="1" applyFill="1" applyBorder="1"/>
    <xf numFmtId="9" fontId="0" fillId="2" borderId="0" xfId="0" applyNumberFormat="1" applyFill="1"/>
    <xf numFmtId="44" fontId="0" fillId="0" borderId="4" xfId="1" applyFont="1" applyBorder="1"/>
    <xf numFmtId="0" fontId="0" fillId="0" borderId="39" xfId="0" applyBorder="1"/>
    <xf numFmtId="0" fontId="0" fillId="0" borderId="40" xfId="0" applyBorder="1"/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44" xfId="0" applyBorder="1" applyAlignment="1">
      <alignment horizontal="right"/>
    </xf>
    <xf numFmtId="0" fontId="7" fillId="2" borderId="14" xfId="0" applyFont="1" applyFill="1" applyBorder="1"/>
    <xf numFmtId="0" fontId="4" fillId="2" borderId="13" xfId="0" applyFont="1" applyFill="1" applyBorder="1"/>
    <xf numFmtId="0" fontId="8" fillId="2" borderId="0" xfId="0" applyFont="1" applyFill="1" applyBorder="1"/>
    <xf numFmtId="0" fontId="8" fillId="2" borderId="18" xfId="0" applyFont="1" applyFill="1" applyBorder="1"/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168" fontId="4" fillId="0" borderId="15" xfId="0" applyNumberFormat="1" applyFont="1" applyBorder="1" applyAlignment="1">
      <alignment horizontal="right" vertical="center"/>
    </xf>
    <xf numFmtId="0" fontId="0" fillId="0" borderId="19" xfId="0" applyBorder="1"/>
    <xf numFmtId="0" fontId="0" fillId="2" borderId="20" xfId="0" applyFill="1" applyBorder="1"/>
    <xf numFmtId="0" fontId="0" fillId="0" borderId="48" xfId="0" applyBorder="1"/>
    <xf numFmtId="168" fontId="0" fillId="0" borderId="49" xfId="0" applyNumberFormat="1" applyBorder="1" applyAlignment="1">
      <alignment horizontal="center" vertical="top"/>
    </xf>
    <xf numFmtId="168" fontId="0" fillId="2" borderId="49" xfId="0" applyNumberFormat="1" applyFill="1" applyBorder="1" applyAlignment="1">
      <alignment horizontal="center" vertical="top" wrapText="1"/>
    </xf>
    <xf numFmtId="168" fontId="0" fillId="2" borderId="49" xfId="0" applyNumberFormat="1" applyFill="1" applyBorder="1" applyAlignment="1">
      <alignment horizontal="center" vertical="top"/>
    </xf>
    <xf numFmtId="168" fontId="0" fillId="0" borderId="49" xfId="0" applyNumberFormat="1" applyBorder="1" applyAlignment="1">
      <alignment horizontal="center" vertical="top" wrapText="1"/>
    </xf>
    <xf numFmtId="168" fontId="0" fillId="0" borderId="49" xfId="0" applyNumberFormat="1" applyFont="1" applyBorder="1" applyAlignment="1">
      <alignment horizontal="center" vertical="top" wrapText="1"/>
    </xf>
    <xf numFmtId="0" fontId="11" fillId="2" borderId="4" xfId="5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12" fillId="6" borderId="50" xfId="0" applyNumberFormat="1" applyFont="1" applyFill="1" applyBorder="1" applyAlignment="1" applyProtection="1">
      <alignment horizontal="left" vertical="top" wrapText="1"/>
    </xf>
    <xf numFmtId="0" fontId="12" fillId="6" borderId="51" xfId="0" applyNumberFormat="1" applyFont="1" applyFill="1" applyBorder="1" applyAlignment="1" applyProtection="1">
      <alignment horizontal="left" vertical="top" wrapText="1"/>
    </xf>
    <xf numFmtId="0" fontId="12" fillId="6" borderId="52" xfId="0" applyNumberFormat="1" applyFont="1" applyFill="1" applyBorder="1" applyAlignment="1" applyProtection="1">
      <alignment horizontal="left" vertical="top" wrapText="1"/>
    </xf>
    <xf numFmtId="169" fontId="0" fillId="0" borderId="0" xfId="2" applyNumberFormat="1" applyFont="1" applyFill="1" applyBorder="1"/>
    <xf numFmtId="170" fontId="0" fillId="0" borderId="0" xfId="0" applyNumberFormat="1" applyFill="1"/>
    <xf numFmtId="0" fontId="2" fillId="0" borderId="0" xfId="0" applyFont="1" applyFill="1" applyBorder="1" applyAlignment="1"/>
    <xf numFmtId="44" fontId="0" fillId="0" borderId="53" xfId="1" applyFont="1" applyBorder="1"/>
    <xf numFmtId="44" fontId="0" fillId="0" borderId="0" xfId="1" applyFont="1" applyFill="1" applyBorder="1"/>
    <xf numFmtId="44" fontId="0" fillId="0" borderId="53" xfId="0" applyNumberFormat="1" applyBorder="1"/>
    <xf numFmtId="44" fontId="0" fillId="0" borderId="0" xfId="0" applyNumberFormat="1" applyFill="1" applyBorder="1"/>
    <xf numFmtId="1" fontId="0" fillId="0" borderId="53" xfId="2" applyNumberFormat="1" applyFont="1" applyBorder="1"/>
    <xf numFmtId="1" fontId="0" fillId="0" borderId="0" xfId="2" applyNumberFormat="1" applyFont="1" applyFill="1" applyBorder="1"/>
    <xf numFmtId="44" fontId="0" fillId="0" borderId="54" xfId="0" applyNumberFormat="1" applyBorder="1"/>
    <xf numFmtId="0" fontId="0" fillId="2" borderId="55" xfId="0" applyFill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14" fillId="0" borderId="51" xfId="0" applyNumberFormat="1" applyFont="1" applyFill="1" applyBorder="1" applyAlignment="1" applyProtection="1">
      <alignment horizontal="left" vertical="center"/>
    </xf>
    <xf numFmtId="49" fontId="13" fillId="0" borderId="56" xfId="0" applyNumberFormat="1" applyFont="1" applyFill="1" applyBorder="1" applyAlignment="1" applyProtection="1">
      <alignment vertical="center"/>
    </xf>
    <xf numFmtId="49" fontId="13" fillId="0" borderId="57" xfId="0" applyNumberFormat="1" applyFont="1" applyFill="1" applyBorder="1" applyAlignment="1" applyProtection="1">
      <alignment vertical="center"/>
    </xf>
    <xf numFmtId="49" fontId="13" fillId="0" borderId="57" xfId="0" applyNumberFormat="1" applyFont="1" applyFill="1" applyBorder="1" applyAlignment="1" applyProtection="1">
      <alignment wrapText="1"/>
    </xf>
    <xf numFmtId="49" fontId="13" fillId="0" borderId="58" xfId="0" applyNumberFormat="1" applyFont="1" applyFill="1" applyBorder="1" applyAlignment="1" applyProtection="1">
      <alignment vertical="center"/>
    </xf>
    <xf numFmtId="44" fontId="0" fillId="0" borderId="0" xfId="3" applyFont="1" applyFill="1" applyBorder="1"/>
    <xf numFmtId="0" fontId="12" fillId="6" borderId="4" xfId="0" applyNumberFormat="1" applyFont="1" applyFill="1" applyBorder="1" applyAlignment="1" applyProtection="1">
      <alignment horizontal="left" vertical="top" wrapText="1"/>
    </xf>
    <xf numFmtId="0" fontId="12" fillId="6" borderId="11" xfId="0" applyNumberFormat="1" applyFont="1" applyFill="1" applyBorder="1" applyAlignment="1" applyProtection="1">
      <alignment horizontal="left" vertical="top" wrapText="1"/>
    </xf>
    <xf numFmtId="171" fontId="0" fillId="0" borderId="0" xfId="0" applyNumberFormat="1" applyBorder="1"/>
    <xf numFmtId="0" fontId="15" fillId="3" borderId="2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9" fillId="3" borderId="59" xfId="0" applyFont="1" applyFill="1" applyBorder="1" applyAlignment="1">
      <alignment horizontal="center" vertical="center"/>
    </xf>
    <xf numFmtId="10" fontId="4" fillId="3" borderId="4" xfId="4" applyNumberFormat="1" applyFont="1" applyFill="1" applyBorder="1"/>
    <xf numFmtId="44" fontId="16" fillId="2" borderId="38" xfId="0" applyNumberFormat="1" applyFont="1" applyFill="1" applyBorder="1"/>
  </cellXfs>
  <cellStyles count="6">
    <cellStyle name="Moeda" xfId="1" builtinId="4"/>
    <cellStyle name="Moeda 2" xfId="3"/>
    <cellStyle name="Normal" xfId="0" builtinId="0"/>
    <cellStyle name="Porcentagem" xfId="4" builtinId="5"/>
    <cellStyle name="S6" xfId="5"/>
    <cellStyle name="Separador de milhares" xfId="2" builtin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6"/>
  <sheetViews>
    <sheetView workbookViewId="0">
      <selection activeCell="B13" sqref="B13"/>
    </sheetView>
  </sheetViews>
  <sheetFormatPr defaultRowHeight="15"/>
  <cols>
    <col min="1" max="1" width="18.140625" style="21" bestFit="1" customWidth="1"/>
    <col min="2" max="2" width="69.42578125" customWidth="1"/>
    <col min="3" max="3" width="9.140625" style="10"/>
    <col min="4" max="4" width="9.5703125" bestFit="1" customWidth="1"/>
  </cols>
  <sheetData>
    <row r="1" spans="1:4">
      <c r="A1" s="21" t="s">
        <v>20</v>
      </c>
      <c r="B1" s="9" t="s">
        <v>4</v>
      </c>
      <c r="C1" s="11" t="s">
        <v>7</v>
      </c>
      <c r="D1" s="9" t="s">
        <v>6</v>
      </c>
    </row>
    <row r="2" spans="1:4" ht="20.100000000000001" customHeight="1">
      <c r="A2" s="98"/>
      <c r="B2" s="104" t="s">
        <v>25</v>
      </c>
      <c r="C2" s="11">
        <f>Custo!C11</f>
        <v>0.106</v>
      </c>
      <c r="D2" s="7">
        <f>Custo!C25</f>
        <v>12.636273584905659</v>
      </c>
    </row>
    <row r="3" spans="1:4" ht="20.100000000000001" customHeight="1">
      <c r="A3" s="98"/>
      <c r="B3" s="104"/>
      <c r="C3" s="11"/>
      <c r="D3" s="7"/>
    </row>
    <row r="4" spans="1:4" ht="20.100000000000001" customHeight="1">
      <c r="A4" s="98"/>
      <c r="B4" s="104"/>
      <c r="C4" s="11"/>
      <c r="D4" s="7"/>
    </row>
    <row r="5" spans="1:4" ht="20.100000000000001" customHeight="1">
      <c r="A5" s="99"/>
      <c r="B5" s="105"/>
      <c r="C5" s="11"/>
      <c r="D5" s="7"/>
    </row>
    <row r="6" spans="1:4" ht="20.100000000000001" customHeight="1">
      <c r="A6" s="98"/>
      <c r="B6" s="106"/>
      <c r="C6" s="11"/>
      <c r="D6" s="7"/>
    </row>
    <row r="7" spans="1:4" ht="20.100000000000001" customHeight="1">
      <c r="A7" s="98"/>
      <c r="B7" s="104"/>
      <c r="C7" s="11"/>
      <c r="D7" s="7"/>
    </row>
    <row r="8" spans="1:4" ht="20.100000000000001" customHeight="1">
      <c r="A8" s="98"/>
      <c r="B8" s="104"/>
      <c r="C8" s="11"/>
      <c r="D8" s="7"/>
    </row>
    <row r="9" spans="1:4" ht="20.100000000000001" customHeight="1">
      <c r="A9" s="99"/>
      <c r="B9" s="105"/>
      <c r="C9" s="11"/>
      <c r="D9" s="7"/>
    </row>
    <row r="10" spans="1:4" ht="20.100000000000001" customHeight="1">
      <c r="A10" s="100"/>
      <c r="B10" s="105"/>
      <c r="C10" s="11"/>
      <c r="D10" s="7"/>
    </row>
    <row r="11" spans="1:4" ht="20.100000000000001" customHeight="1">
      <c r="A11" s="98"/>
      <c r="B11" s="104"/>
      <c r="C11" s="11"/>
      <c r="D11" s="7"/>
    </row>
    <row r="12" spans="1:4" ht="20.100000000000001" customHeight="1">
      <c r="A12" s="98"/>
      <c r="B12" s="104"/>
      <c r="C12" s="11"/>
      <c r="D12" s="7"/>
    </row>
    <row r="13" spans="1:4" ht="20.100000000000001" customHeight="1">
      <c r="A13" s="98"/>
      <c r="B13" s="104"/>
      <c r="C13" s="11"/>
      <c r="D13" s="7"/>
    </row>
    <row r="14" spans="1:4" ht="20.100000000000001" customHeight="1">
      <c r="A14" s="98"/>
      <c r="B14" s="104"/>
      <c r="C14" s="11"/>
      <c r="D14" s="7"/>
    </row>
    <row r="15" spans="1:4" ht="20.100000000000001" customHeight="1">
      <c r="A15" s="98"/>
      <c r="B15" s="104"/>
      <c r="C15" s="11"/>
      <c r="D15" s="7"/>
    </row>
    <row r="16" spans="1:4" ht="20.100000000000001" customHeight="1">
      <c r="A16" s="99"/>
      <c r="B16" s="105"/>
      <c r="C16" s="11"/>
      <c r="D16" s="7"/>
    </row>
    <row r="17" spans="1:4" ht="20.100000000000001" customHeight="1">
      <c r="A17" s="98"/>
      <c r="B17" s="106"/>
      <c r="C17" s="11"/>
      <c r="D17" s="7"/>
    </row>
    <row r="18" spans="1:4" ht="20.100000000000001" customHeight="1">
      <c r="A18" s="98"/>
      <c r="B18" s="104"/>
      <c r="C18" s="11"/>
      <c r="D18" s="7"/>
    </row>
    <row r="19" spans="1:4" ht="20.100000000000001" customHeight="1">
      <c r="A19" s="98"/>
      <c r="B19" s="104"/>
      <c r="C19" s="11"/>
      <c r="D19" s="7"/>
    </row>
    <row r="20" spans="1:4" ht="20.100000000000001" customHeight="1">
      <c r="A20" s="98"/>
      <c r="B20" s="104"/>
      <c r="C20" s="11"/>
      <c r="D20" s="7"/>
    </row>
    <row r="21" spans="1:4" ht="20.100000000000001" customHeight="1">
      <c r="A21" s="101"/>
      <c r="B21" s="104"/>
      <c r="C21" s="11"/>
      <c r="D21" s="7"/>
    </row>
    <row r="22" spans="1:4" ht="20.100000000000001" customHeight="1">
      <c r="A22" s="101"/>
      <c r="B22" s="104"/>
      <c r="C22" s="11"/>
      <c r="D22" s="7"/>
    </row>
    <row r="23" spans="1:4" ht="20.100000000000001" customHeight="1">
      <c r="A23" s="101"/>
      <c r="B23" s="104"/>
      <c r="C23" s="11"/>
      <c r="D23" s="7"/>
    </row>
    <row r="24" spans="1:4" ht="20.100000000000001" customHeight="1">
      <c r="A24" s="101"/>
      <c r="B24" s="104"/>
      <c r="C24" s="11"/>
      <c r="D24" s="7"/>
    </row>
    <row r="25" spans="1:4" ht="20.100000000000001" customHeight="1">
      <c r="A25" s="99"/>
      <c r="B25" s="105"/>
      <c r="C25" s="11"/>
      <c r="D25" s="7"/>
    </row>
    <row r="26" spans="1:4" ht="20.100000000000001" customHeight="1">
      <c r="A26" s="98"/>
      <c r="B26" s="106"/>
      <c r="C26" s="11"/>
      <c r="D26" s="7"/>
    </row>
    <row r="27" spans="1:4" ht="20.100000000000001" customHeight="1">
      <c r="A27" s="101"/>
      <c r="B27" s="104"/>
      <c r="C27" s="11"/>
      <c r="D27" s="7"/>
    </row>
    <row r="28" spans="1:4" ht="20.100000000000001" customHeight="1">
      <c r="A28" s="101"/>
      <c r="B28" s="104"/>
      <c r="C28" s="11"/>
      <c r="D28" s="7"/>
    </row>
    <row r="29" spans="1:4" ht="20.100000000000001" customHeight="1">
      <c r="A29" s="101"/>
      <c r="B29" s="105"/>
      <c r="C29" s="11"/>
      <c r="D29" s="7"/>
    </row>
    <row r="30" spans="1:4" s="21" customFormat="1" ht="20.100000000000001" customHeight="1">
      <c r="A30" s="98"/>
      <c r="B30" s="106"/>
      <c r="C30" s="11"/>
      <c r="D30" s="7"/>
    </row>
    <row r="31" spans="1:4" s="21" customFormat="1" ht="20.100000000000001" customHeight="1">
      <c r="A31" s="98"/>
      <c r="B31" s="106"/>
      <c r="C31" s="11"/>
      <c r="D31" s="7"/>
    </row>
    <row r="32" spans="1:4" s="21" customFormat="1" ht="20.100000000000001" customHeight="1">
      <c r="A32" s="98"/>
      <c r="B32" s="106"/>
      <c r="C32" s="11"/>
      <c r="D32" s="7"/>
    </row>
    <row r="33" spans="1:4" s="21" customFormat="1" ht="20.100000000000001" customHeight="1">
      <c r="A33" s="102"/>
      <c r="B33" s="106"/>
      <c r="C33" s="11"/>
      <c r="D33" s="7"/>
    </row>
    <row r="34" spans="1:4" s="21" customFormat="1" ht="20.100000000000001" customHeight="1">
      <c r="A34" s="98"/>
      <c r="B34" s="106"/>
      <c r="C34" s="11"/>
      <c r="D34" s="7"/>
    </row>
    <row r="35" spans="1:4" s="21" customFormat="1" ht="20.100000000000001" customHeight="1">
      <c r="A35" s="98"/>
      <c r="B35" s="106"/>
      <c r="C35" s="11"/>
      <c r="D35" s="7"/>
    </row>
    <row r="36" spans="1:4" s="21" customFormat="1" ht="20.100000000000001" customHeight="1">
      <c r="A36" s="98"/>
      <c r="B36" s="106"/>
      <c r="C36" s="11"/>
      <c r="D36" s="7"/>
    </row>
    <row r="37" spans="1:4" s="21" customFormat="1" ht="20.100000000000001" customHeight="1">
      <c r="A37" s="98"/>
      <c r="B37" s="106"/>
      <c r="C37" s="11"/>
      <c r="D37" s="7"/>
    </row>
    <row r="38" spans="1:4" ht="20.100000000000001" customHeight="1">
      <c r="A38" s="100"/>
      <c r="B38" s="121"/>
      <c r="C38" s="11"/>
      <c r="D38" s="7"/>
    </row>
    <row r="39" spans="1:4" s="21" customFormat="1" ht="20.100000000000001" customHeight="1">
      <c r="A39" s="124"/>
      <c r="B39" s="123"/>
      <c r="C39" s="11"/>
      <c r="D39" s="7"/>
    </row>
    <row r="40" spans="1:4" s="21" customFormat="1" ht="20.100000000000001" customHeight="1">
      <c r="A40" s="125"/>
      <c r="B40" s="123"/>
      <c r="C40" s="11"/>
      <c r="D40" s="7"/>
    </row>
    <row r="41" spans="1:4" s="21" customFormat="1" ht="20.100000000000001" customHeight="1">
      <c r="A41" s="125"/>
      <c r="B41" s="123"/>
      <c r="C41" s="11"/>
      <c r="D41" s="7"/>
    </row>
    <row r="42" spans="1:4" s="21" customFormat="1" ht="20.100000000000001" customHeight="1">
      <c r="A42" s="125"/>
      <c r="B42" s="123"/>
      <c r="C42" s="11"/>
      <c r="D42" s="7"/>
    </row>
    <row r="43" spans="1:4" s="21" customFormat="1" ht="20.100000000000001" customHeight="1">
      <c r="A43" s="125"/>
      <c r="B43" s="123"/>
      <c r="C43" s="11"/>
      <c r="D43" s="7"/>
    </row>
    <row r="44" spans="1:4" s="21" customFormat="1" ht="20.100000000000001" customHeight="1">
      <c r="A44" s="125"/>
      <c r="B44" s="123"/>
      <c r="C44" s="11"/>
      <c r="D44" s="7"/>
    </row>
    <row r="45" spans="1:4" s="21" customFormat="1" ht="20.100000000000001" customHeight="1">
      <c r="A45" s="126"/>
      <c r="B45" s="123"/>
      <c r="C45" s="11"/>
      <c r="D45" s="7"/>
    </row>
    <row r="46" spans="1:4" s="21" customFormat="1" ht="20.100000000000001" customHeight="1">
      <c r="A46" s="126"/>
      <c r="B46" s="123"/>
      <c r="C46" s="11"/>
      <c r="D46" s="7"/>
    </row>
    <row r="47" spans="1:4" s="21" customFormat="1" ht="20.100000000000001" customHeight="1">
      <c r="A47" s="125"/>
      <c r="B47" s="123"/>
      <c r="C47" s="11"/>
      <c r="D47" s="7"/>
    </row>
    <row r="48" spans="1:4" s="21" customFormat="1" ht="20.100000000000001" customHeight="1">
      <c r="A48" s="125"/>
      <c r="B48" s="123"/>
      <c r="C48" s="11"/>
      <c r="D48" s="7"/>
    </row>
    <row r="49" spans="1:4" s="21" customFormat="1" ht="20.100000000000001" customHeight="1">
      <c r="A49" s="125"/>
      <c r="B49" s="123"/>
      <c r="C49" s="11"/>
      <c r="D49" s="7"/>
    </row>
    <row r="50" spans="1:4" s="21" customFormat="1" ht="20.100000000000001" customHeight="1">
      <c r="A50" s="127"/>
      <c r="B50" s="123"/>
      <c r="C50" s="11"/>
      <c r="D50" s="7"/>
    </row>
    <row r="51" spans="1:4" s="21" customFormat="1" ht="20.100000000000001" customHeight="1">
      <c r="A51" s="98"/>
      <c r="B51" s="122"/>
      <c r="C51" s="11"/>
      <c r="D51" s="7"/>
    </row>
    <row r="52" spans="1:4" s="21" customFormat="1" ht="20.100000000000001" customHeight="1">
      <c r="A52" s="98"/>
      <c r="B52" s="106"/>
      <c r="C52" s="11"/>
      <c r="D52" s="7"/>
    </row>
    <row r="53" spans="1:4" s="21" customFormat="1" ht="20.100000000000001" customHeight="1">
      <c r="A53" s="98"/>
      <c r="B53" s="106"/>
      <c r="C53" s="11"/>
      <c r="D53" s="7"/>
    </row>
    <row r="54" spans="1:4" s="21" customFormat="1" ht="20.100000000000001" customHeight="1">
      <c r="A54" s="98"/>
      <c r="B54" s="106"/>
      <c r="C54" s="11"/>
      <c r="D54" s="7"/>
    </row>
    <row r="55" spans="1:4" ht="20.100000000000001" customHeight="1">
      <c r="A55" s="102"/>
      <c r="B55" s="107"/>
      <c r="C55" s="11"/>
      <c r="D55" s="7"/>
    </row>
    <row r="56" spans="1:4" ht="20.100000000000001" customHeight="1">
      <c r="A56" s="100"/>
      <c r="B56" s="107"/>
      <c r="C56" s="11"/>
      <c r="D56" s="7"/>
    </row>
    <row r="57" spans="1:4" ht="20.100000000000001" customHeight="1">
      <c r="A57" s="102"/>
      <c r="B57" s="107"/>
      <c r="C57" s="11"/>
      <c r="D57" s="7"/>
    </row>
    <row r="58" spans="1:4" ht="20.100000000000001" customHeight="1">
      <c r="A58" s="100"/>
      <c r="B58" s="107"/>
      <c r="C58" s="11"/>
      <c r="D58" s="7"/>
    </row>
    <row r="59" spans="1:4" s="21" customFormat="1" ht="20.100000000000001" customHeight="1">
      <c r="A59" s="100"/>
      <c r="B59" s="107"/>
      <c r="C59" s="11"/>
      <c r="D59" s="7"/>
    </row>
    <row r="60" spans="1:4" ht="20.100000000000001" customHeight="1">
      <c r="A60" s="100"/>
      <c r="B60" s="107"/>
      <c r="C60" s="11"/>
      <c r="D60" s="7"/>
    </row>
    <row r="61" spans="1:4" s="21" customFormat="1" ht="20.100000000000001" customHeight="1">
      <c r="A61" s="100"/>
      <c r="B61" s="107"/>
      <c r="C61" s="11"/>
      <c r="D61" s="7"/>
    </row>
    <row r="62" spans="1:4" s="21" customFormat="1" ht="20.100000000000001" customHeight="1">
      <c r="A62" s="100"/>
      <c r="B62" s="107"/>
      <c r="C62" s="11"/>
      <c r="D62" s="7"/>
    </row>
    <row r="63" spans="1:4" ht="20.100000000000001" customHeight="1">
      <c r="A63" s="100"/>
      <c r="B63" s="107"/>
      <c r="C63" s="11"/>
      <c r="D63" s="7"/>
    </row>
    <row r="64" spans="1:4" ht="20.100000000000001" customHeight="1">
      <c r="A64" s="100"/>
      <c r="B64" s="107"/>
      <c r="C64" s="11"/>
      <c r="D64" s="7"/>
    </row>
    <row r="65" spans="1:4" ht="20.100000000000001" customHeight="1">
      <c r="A65" s="100"/>
      <c r="B65" s="107"/>
      <c r="C65" s="11"/>
      <c r="D65" s="7"/>
    </row>
    <row r="66" spans="1:4" ht="20.100000000000001" customHeight="1">
      <c r="A66" s="100"/>
      <c r="B66" s="107"/>
      <c r="C66" s="11"/>
      <c r="D66" s="7"/>
    </row>
    <row r="67" spans="1:4" ht="20.100000000000001" customHeight="1">
      <c r="A67" s="100"/>
      <c r="B67" s="107"/>
      <c r="C67" s="11"/>
      <c r="D67" s="7"/>
    </row>
    <row r="68" spans="1:4" ht="20.100000000000001" customHeight="1">
      <c r="A68" s="100"/>
      <c r="B68" s="107"/>
      <c r="C68" s="11"/>
      <c r="D68" s="7"/>
    </row>
    <row r="69" spans="1:4" ht="20.100000000000001" customHeight="1">
      <c r="A69" s="100"/>
      <c r="B69" s="107"/>
      <c r="C69" s="11"/>
      <c r="D69" s="7"/>
    </row>
    <row r="70" spans="1:4" ht="20.100000000000001" customHeight="1">
      <c r="A70" s="100"/>
      <c r="B70" s="107"/>
      <c r="C70" s="11"/>
      <c r="D70" s="7"/>
    </row>
    <row r="71" spans="1:4" ht="20.100000000000001" customHeight="1">
      <c r="A71" s="100"/>
      <c r="B71" s="107"/>
      <c r="C71" s="11"/>
      <c r="D71" s="7"/>
    </row>
    <row r="72" spans="1:4" ht="20.100000000000001" customHeight="1">
      <c r="A72" s="100"/>
      <c r="B72" s="103"/>
      <c r="C72" s="11"/>
      <c r="D72" s="7"/>
    </row>
    <row r="73" spans="1:4" ht="20.100000000000001" customHeight="1">
      <c r="A73" s="100"/>
      <c r="B73" s="103"/>
      <c r="C73" s="11"/>
      <c r="D73" s="7"/>
    </row>
    <row r="74" spans="1:4" ht="20.100000000000001" customHeight="1">
      <c r="A74" s="100"/>
      <c r="B74" s="103"/>
      <c r="C74" s="11"/>
      <c r="D74" s="7"/>
    </row>
    <row r="75" spans="1:4" ht="20.100000000000001" customHeight="1">
      <c r="A75" s="100"/>
      <c r="B75" s="108"/>
      <c r="C75" s="11"/>
      <c r="D75" s="7"/>
    </row>
    <row r="76" spans="1:4" ht="20.100000000000001" customHeight="1">
      <c r="A76" s="100"/>
      <c r="B76" s="109"/>
      <c r="C76" s="11"/>
      <c r="D76" s="7"/>
    </row>
    <row r="77" spans="1:4" ht="20.100000000000001" customHeight="1">
      <c r="A77" s="100"/>
      <c r="B77" s="110"/>
      <c r="C77" s="11"/>
      <c r="D77" s="7"/>
    </row>
    <row r="78" spans="1:4" s="21" customFormat="1" ht="20.100000000000001" customHeight="1">
      <c r="A78" s="100"/>
      <c r="B78" s="129"/>
      <c r="C78" s="11"/>
      <c r="D78" s="7"/>
    </row>
    <row r="79" spans="1:4" s="21" customFormat="1" ht="20.100000000000001" customHeight="1">
      <c r="A79" s="100"/>
      <c r="B79" s="130"/>
      <c r="C79" s="11"/>
      <c r="D79" s="7"/>
    </row>
    <row r="80" spans="1:4" s="21" customFormat="1" ht="20.100000000000001" customHeight="1">
      <c r="A80" s="100"/>
      <c r="B80" s="130"/>
      <c r="C80" s="11"/>
      <c r="D80" s="7"/>
    </row>
    <row r="81" spans="1:4" s="21" customFormat="1" ht="20.100000000000001" customHeight="1">
      <c r="A81" s="100"/>
      <c r="B81" s="130"/>
      <c r="C81" s="11"/>
      <c r="D81" s="7"/>
    </row>
    <row r="82" spans="1:4" s="21" customFormat="1" ht="20.100000000000001" customHeight="1">
      <c r="A82" s="100"/>
      <c r="B82" s="130"/>
      <c r="C82" s="11"/>
      <c r="D82" s="7"/>
    </row>
    <row r="83" spans="1:4" ht="20.100000000000001" customHeight="1">
      <c r="A83" s="84"/>
      <c r="B83" s="16"/>
      <c r="C83" s="11"/>
      <c r="D83" s="7"/>
    </row>
    <row r="84" spans="1:4" ht="20.100000000000001" customHeight="1">
      <c r="A84" s="84"/>
      <c r="B84" s="16"/>
      <c r="C84" s="11"/>
      <c r="D84" s="7"/>
    </row>
    <row r="85" spans="1:4" s="21" customFormat="1" ht="20.100000000000001" customHeight="1">
      <c r="A85" s="84"/>
      <c r="B85" s="16"/>
      <c r="C85" s="11"/>
      <c r="D85" s="7"/>
    </row>
    <row r="86" spans="1:4" s="21" customFormat="1" ht="20.100000000000001" customHeight="1">
      <c r="A86" s="84"/>
      <c r="B86" s="16"/>
      <c r="C86" s="11"/>
      <c r="D86" s="7"/>
    </row>
    <row r="87" spans="1:4" ht="20.100000000000001" customHeight="1">
      <c r="A87" s="84"/>
      <c r="B87" s="83"/>
      <c r="C87" s="11"/>
      <c r="D87" s="76"/>
    </row>
    <row r="88" spans="1:4" ht="20.100000000000001" customHeight="1">
      <c r="A88" s="84"/>
      <c r="B88" s="83"/>
      <c r="C88" s="11"/>
      <c r="D88" s="76"/>
    </row>
    <row r="89" spans="1:4" ht="20.100000000000001" customHeight="1">
      <c r="A89" s="84"/>
      <c r="B89" s="83"/>
      <c r="C89" s="11"/>
      <c r="D89" s="76"/>
    </row>
    <row r="90" spans="1:4" ht="20.100000000000001" customHeight="1">
      <c r="A90" s="84"/>
      <c r="B90" s="83"/>
      <c r="C90" s="11"/>
      <c r="D90" s="76"/>
    </row>
    <row r="91" spans="1:4" ht="20.100000000000001" customHeight="1">
      <c r="A91" s="84"/>
      <c r="B91" s="83"/>
      <c r="C91" s="11"/>
      <c r="D91" s="76"/>
    </row>
    <row r="92" spans="1:4" ht="20.100000000000001" customHeight="1">
      <c r="A92" s="84"/>
      <c r="B92" s="83"/>
      <c r="C92" s="11"/>
      <c r="D92" s="76"/>
    </row>
    <row r="93" spans="1:4" ht="20.100000000000001" customHeight="1">
      <c r="A93" s="84"/>
      <c r="B93" s="83"/>
      <c r="C93" s="11"/>
      <c r="D93" s="76"/>
    </row>
    <row r="94" spans="1:4" ht="20.100000000000001" customHeight="1">
      <c r="A94" s="84"/>
      <c r="B94" s="83"/>
      <c r="C94" s="11"/>
      <c r="D94" s="76"/>
    </row>
    <row r="95" spans="1:4" ht="20.100000000000001" customHeight="1">
      <c r="A95" s="84"/>
      <c r="B95" s="83"/>
      <c r="C95" s="11"/>
      <c r="D95" s="76"/>
    </row>
    <row r="96" spans="1:4" ht="20.100000000000001" customHeight="1">
      <c r="A96" s="84"/>
      <c r="B96" s="83"/>
      <c r="C96" s="11"/>
      <c r="D96" s="76"/>
    </row>
  </sheetData>
  <protectedRanges>
    <protectedRange sqref="A2:A16" name="Intervalo1_4"/>
    <protectedRange sqref="A18:A21 A2:A16" name="Intervalo1_5"/>
    <protectedRange sqref="A22:A29" name="Intervalo1_5_1"/>
    <protectedRange sqref="A38:A54" name="Intervalo1_5_2"/>
    <protectedRange sqref="B2:B5" name="Intervalo1"/>
    <protectedRange sqref="B6:B12" name="Intervalo1_1"/>
    <protectedRange sqref="B18:B20 B13:B16" name="Intervalo1_2"/>
    <protectedRange sqref="B21" name="Intervalo1_7"/>
    <protectedRange sqref="B22:B28" name="Intervalo1_8"/>
    <protectedRange sqref="B29" name="Intervalo1_9"/>
    <protectedRange sqref="B38:B54" name="Intervalo1_10"/>
  </protectedRanges>
  <dataValidations count="3">
    <dataValidation type="textLength" operator="lessThan" allowBlank="1" showErrorMessage="1" errorTitle="ATENÇÃO" error="NUMERO DE CARACTERES É MAIOR QUE O PERMITIDO" sqref="B5 B10:B12 B16:B38 B51:B54">
      <formula1>100</formula1>
    </dataValidation>
    <dataValidation type="textLength" operator="lessThan" allowBlank="1" showErrorMessage="1" errorTitle="ATENÇÃO" error="NUMERO DE CARACTERES É MAIOR QUE O PERMITIDO" sqref="B2:B4 B6:B9 B13:B15 B63:B71">
      <formula1>60</formula1>
    </dataValidation>
    <dataValidation type="textLength" operator="lessThan" allowBlank="1" showErrorMessage="1" errorTitle="ATENÇÃO" error="NUMERO DE CARACTERES É MAIOR QUE O PERMITIDO" sqref="B72:B74">
      <formula1>2000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7"/>
  <sheetViews>
    <sheetView topLeftCell="A10" zoomScale="90" zoomScaleNormal="90" workbookViewId="0">
      <selection activeCell="C12" sqref="C12"/>
    </sheetView>
  </sheetViews>
  <sheetFormatPr defaultRowHeight="15"/>
  <cols>
    <col min="1" max="1" width="6" style="21" customWidth="1"/>
    <col min="2" max="2" width="28.7109375" style="21" customWidth="1"/>
    <col min="3" max="3" width="23.28515625" style="21" customWidth="1"/>
    <col min="4" max="4" width="23.5703125" style="21" customWidth="1"/>
    <col min="5" max="5" width="24.140625" style="21" customWidth="1"/>
    <col min="6" max="6" width="22.140625" style="21" customWidth="1"/>
    <col min="7" max="7" width="21.140625" style="21" customWidth="1"/>
    <col min="8" max="8" width="16.5703125" style="21" customWidth="1"/>
    <col min="9" max="9" width="16" style="21" customWidth="1"/>
    <col min="10" max="10" width="12.28515625" style="21" customWidth="1"/>
    <col min="11" max="11" width="10.7109375" style="21" bestFit="1" customWidth="1"/>
    <col min="12" max="12" width="10.7109375" style="21" customWidth="1"/>
    <col min="13" max="13" width="4.5703125" style="21" customWidth="1"/>
    <col min="14" max="14" width="15.5703125" style="21" customWidth="1"/>
    <col min="15" max="15" width="10.7109375" style="21" bestFit="1" customWidth="1"/>
    <col min="16" max="16" width="10.42578125" style="21" customWidth="1"/>
    <col min="17" max="17" width="8.5703125" style="21" customWidth="1"/>
    <col min="18" max="19" width="10.7109375" style="21" bestFit="1" customWidth="1"/>
    <col min="20" max="20" width="10.7109375" style="21" customWidth="1"/>
    <col min="21" max="21" width="3.85546875" style="21" customWidth="1"/>
    <col min="22" max="22" width="3.28515625" style="21" customWidth="1"/>
    <col min="23" max="23" width="15.140625" style="21" customWidth="1"/>
    <col min="24" max="24" width="14.42578125" style="21" customWidth="1"/>
    <col min="25" max="25" width="9.42578125" style="21" customWidth="1"/>
    <col min="26" max="26" width="11.7109375" style="21" customWidth="1"/>
    <col min="27" max="28" width="11.28515625" style="21" customWidth="1"/>
    <col min="29" max="29" width="4" style="21" customWidth="1"/>
    <col min="30" max="31" width="11.85546875" style="21" customWidth="1"/>
    <col min="32" max="32" width="4" style="21" customWidth="1"/>
    <col min="33" max="33" width="3.140625" style="21" customWidth="1"/>
    <col min="34" max="34" width="14.7109375" style="21" customWidth="1"/>
    <col min="35" max="35" width="4" style="21" customWidth="1"/>
    <col min="36" max="36" width="3.7109375" style="21" customWidth="1"/>
    <col min="37" max="37" width="13.42578125" style="21" customWidth="1"/>
    <col min="38" max="38" width="4.140625" style="21" customWidth="1"/>
    <col min="39" max="39" width="3.28515625" style="21" customWidth="1"/>
    <col min="40" max="16384" width="9.140625" style="21"/>
  </cols>
  <sheetData>
    <row r="1" spans="2:17">
      <c r="B1" s="35"/>
      <c r="C1" s="36" t="s">
        <v>10</v>
      </c>
      <c r="D1" s="36" t="s">
        <v>11</v>
      </c>
      <c r="E1" s="37"/>
      <c r="F1" s="25"/>
      <c r="G1" s="25"/>
      <c r="H1" s="25"/>
    </row>
    <row r="2" spans="2:17">
      <c r="B2" s="47" t="s">
        <v>23</v>
      </c>
      <c r="C2" s="128">
        <v>6.5</v>
      </c>
      <c r="D2" s="38">
        <f>C2-((D3+D4)*C2)</f>
        <v>6.11</v>
      </c>
      <c r="E2" s="39"/>
      <c r="F2" s="26"/>
      <c r="G2" s="25"/>
      <c r="H2" s="25"/>
      <c r="I2" s="25"/>
      <c r="J2" s="23"/>
      <c r="K2" s="24"/>
      <c r="M2" s="25"/>
      <c r="N2" s="25"/>
      <c r="O2" s="23"/>
      <c r="P2" s="24"/>
    </row>
    <row r="3" spans="2:17">
      <c r="B3" s="40" t="s">
        <v>23</v>
      </c>
      <c r="C3" s="128">
        <v>6.25</v>
      </c>
      <c r="D3" s="41">
        <v>0.03</v>
      </c>
      <c r="E3" s="42">
        <f>C3*D3</f>
        <v>0.1875</v>
      </c>
      <c r="F3" s="28"/>
      <c r="G3" s="26"/>
      <c r="H3" s="25"/>
      <c r="J3" s="23"/>
      <c r="K3" s="22"/>
      <c r="L3" s="24"/>
      <c r="O3" s="23"/>
      <c r="P3" s="22"/>
      <c r="Q3" s="24"/>
    </row>
    <row r="4" spans="2:17">
      <c r="B4" s="40" t="s">
        <v>23</v>
      </c>
      <c r="C4" s="128">
        <v>8.5</v>
      </c>
      <c r="D4" s="41">
        <v>0.03</v>
      </c>
      <c r="E4" s="42">
        <f>C4*D4</f>
        <v>0.255</v>
      </c>
      <c r="F4" s="28"/>
      <c r="G4" s="26"/>
      <c r="H4" s="25"/>
      <c r="J4" s="23"/>
      <c r="K4" s="22"/>
      <c r="L4" s="26"/>
      <c r="O4" s="23"/>
      <c r="P4" s="22"/>
      <c r="Q4" s="24"/>
    </row>
    <row r="5" spans="2:17">
      <c r="B5" s="132" t="s">
        <v>23</v>
      </c>
      <c r="C5" s="128">
        <v>38.799999999999997</v>
      </c>
      <c r="D5" s="131">
        <v>5.0000000000000001E-3</v>
      </c>
      <c r="E5" s="42">
        <f>D5*C5</f>
        <v>0.19399999999999998</v>
      </c>
      <c r="F5" s="28"/>
      <c r="G5" s="26"/>
      <c r="H5" s="25"/>
      <c r="J5" s="23"/>
      <c r="K5" s="22"/>
      <c r="L5" s="26"/>
      <c r="O5" s="23"/>
      <c r="P5" s="22"/>
      <c r="Q5" s="24"/>
    </row>
    <row r="6" spans="2:17">
      <c r="B6" s="40" t="s">
        <v>24</v>
      </c>
      <c r="C6" s="128">
        <v>1.2</v>
      </c>
      <c r="D6" s="41">
        <v>7.0000000000000007E-2</v>
      </c>
      <c r="E6" s="42">
        <v>0.1</v>
      </c>
      <c r="F6" s="28"/>
      <c r="G6" s="26"/>
      <c r="H6" s="25"/>
      <c r="J6" s="23"/>
      <c r="K6" s="22"/>
      <c r="L6" s="26"/>
      <c r="O6" s="23"/>
      <c r="P6" s="22"/>
      <c r="Q6" s="24"/>
    </row>
    <row r="7" spans="2:17">
      <c r="B7" s="40"/>
      <c r="C7" s="17"/>
      <c r="D7" s="17"/>
      <c r="E7" s="43">
        <f>D2+E6</f>
        <v>6.21</v>
      </c>
      <c r="F7" s="28"/>
      <c r="G7" s="26"/>
      <c r="H7" s="25"/>
      <c r="J7" s="23"/>
      <c r="K7" s="22"/>
      <c r="L7" s="26"/>
      <c r="O7" s="23"/>
      <c r="P7" s="22"/>
      <c r="Q7" s="26"/>
    </row>
    <row r="8" spans="2:17">
      <c r="B8" s="44"/>
      <c r="C8" s="45"/>
      <c r="D8" s="45"/>
      <c r="E8" s="46"/>
      <c r="F8" s="25"/>
      <c r="G8" s="26"/>
      <c r="H8" s="25"/>
      <c r="J8" s="25"/>
      <c r="K8" s="25"/>
      <c r="L8" s="26"/>
      <c r="N8" s="25"/>
      <c r="O8" s="25"/>
      <c r="P8" s="25"/>
      <c r="Q8" s="26"/>
    </row>
    <row r="9" spans="2:17">
      <c r="B9" s="27"/>
      <c r="C9" s="27"/>
      <c r="D9" s="27"/>
      <c r="E9" s="117"/>
      <c r="F9" s="25"/>
      <c r="G9" s="26"/>
      <c r="J9" s="25"/>
      <c r="K9" s="25"/>
      <c r="L9" s="26"/>
      <c r="N9" s="25"/>
      <c r="O9" s="25"/>
      <c r="P9" s="25"/>
      <c r="Q9" s="26"/>
    </row>
    <row r="10" spans="2:17">
      <c r="B10" s="27"/>
      <c r="C10" s="27"/>
      <c r="D10" s="27"/>
      <c r="E10" s="117"/>
      <c r="F10" s="25"/>
      <c r="G10" s="26"/>
      <c r="J10" s="25"/>
      <c r="K10" s="25"/>
      <c r="L10" s="26"/>
      <c r="N10" s="25"/>
      <c r="O10" s="25"/>
      <c r="P10" s="25"/>
      <c r="Q10" s="26"/>
    </row>
    <row r="11" spans="2:17" ht="15.75" thickBot="1">
      <c r="B11" s="25"/>
      <c r="C11" s="111">
        <v>0.106</v>
      </c>
      <c r="D11" s="111"/>
      <c r="E11" s="112"/>
      <c r="F11" s="25"/>
      <c r="G11" s="26"/>
      <c r="J11" s="25"/>
      <c r="K11" s="25"/>
      <c r="L11" s="26"/>
      <c r="N11" s="25"/>
      <c r="O11" s="25"/>
      <c r="P11" s="25"/>
      <c r="Q11" s="26"/>
    </row>
    <row r="12" spans="2:17" ht="15.75" thickBot="1">
      <c r="C12" s="29" t="s">
        <v>22</v>
      </c>
      <c r="D12" s="29"/>
      <c r="E12" s="29"/>
      <c r="F12" s="30"/>
      <c r="G12" s="113"/>
      <c r="J12" s="25"/>
      <c r="K12" s="25"/>
      <c r="L12" s="26"/>
      <c r="N12" s="25"/>
      <c r="O12" s="25"/>
      <c r="P12" s="25"/>
      <c r="Q12" s="26"/>
    </row>
    <row r="13" spans="2:17" ht="15.75" thickBot="1">
      <c r="B13" s="2"/>
      <c r="C13" s="4"/>
      <c r="D13" s="4"/>
      <c r="E13" s="114"/>
      <c r="F13" s="31"/>
      <c r="G13" s="115"/>
      <c r="J13" s="25"/>
      <c r="K13" s="25"/>
      <c r="L13" s="26"/>
      <c r="N13" s="25"/>
      <c r="O13" s="25"/>
      <c r="P13" s="25"/>
      <c r="Q13" s="26"/>
    </row>
    <row r="14" spans="2:17" ht="15.75" thickBot="1">
      <c r="B14" s="2" t="s">
        <v>21</v>
      </c>
      <c r="C14" s="4">
        <f>E7</f>
        <v>6.21</v>
      </c>
      <c r="D14" s="4"/>
      <c r="E14" s="114"/>
      <c r="F14" s="31"/>
      <c r="G14" s="115"/>
      <c r="J14" s="25"/>
      <c r="K14" s="25"/>
      <c r="L14" s="26"/>
      <c r="N14" s="25"/>
      <c r="O14" s="25"/>
      <c r="P14" s="25"/>
      <c r="Q14" s="26"/>
    </row>
    <row r="15" spans="2:17" ht="15.75" thickBot="1">
      <c r="B15" s="2" t="s">
        <v>21</v>
      </c>
      <c r="C15" s="4">
        <v>1.3</v>
      </c>
      <c r="D15" s="4"/>
      <c r="E15" s="114"/>
      <c r="F15" s="31"/>
      <c r="G15" s="115"/>
      <c r="J15" s="25"/>
      <c r="K15" s="25"/>
      <c r="L15" s="26"/>
      <c r="N15" s="25"/>
      <c r="O15" s="25"/>
      <c r="P15" s="25"/>
      <c r="Q15" s="26"/>
    </row>
    <row r="16" spans="2:17" ht="15.75" thickBot="1">
      <c r="B16" s="2" t="s">
        <v>21</v>
      </c>
      <c r="C16" s="4">
        <f>E3+E4</f>
        <v>0.4425</v>
      </c>
      <c r="D16" s="4"/>
      <c r="E16" s="114"/>
      <c r="F16" s="31"/>
      <c r="G16" s="115"/>
      <c r="J16" s="25"/>
      <c r="K16" s="25"/>
      <c r="L16" s="26"/>
      <c r="N16" s="25"/>
      <c r="O16" s="25"/>
      <c r="P16" s="25"/>
      <c r="Q16" s="26"/>
    </row>
    <row r="17" spans="2:17" ht="15.75" thickBot="1">
      <c r="B17" s="2" t="s">
        <v>21</v>
      </c>
      <c r="C17" s="4">
        <v>1.3</v>
      </c>
      <c r="D17" s="4"/>
      <c r="E17" s="114"/>
      <c r="F17" s="31"/>
      <c r="G17" s="115"/>
      <c r="J17" s="25"/>
      <c r="K17" s="25"/>
      <c r="L17" s="26"/>
      <c r="N17" s="25"/>
      <c r="O17" s="25"/>
      <c r="P17" s="25"/>
      <c r="Q17" s="26"/>
    </row>
    <row r="18" spans="2:17" ht="15.75" thickBot="1">
      <c r="B18" s="2" t="s">
        <v>21</v>
      </c>
      <c r="C18" s="4">
        <v>1.78</v>
      </c>
      <c r="D18" s="4"/>
      <c r="E18" s="114"/>
      <c r="F18" s="31"/>
      <c r="G18" s="115"/>
      <c r="J18" s="25"/>
      <c r="K18" s="25"/>
      <c r="L18" s="26"/>
      <c r="N18" s="25"/>
      <c r="O18" s="25"/>
      <c r="P18" s="25"/>
      <c r="Q18" s="26"/>
    </row>
    <row r="19" spans="2:17" ht="15.75" thickBot="1">
      <c r="B19" s="2"/>
      <c r="C19" s="4"/>
      <c r="D19" s="4"/>
      <c r="E19" s="114"/>
      <c r="F19" s="31"/>
      <c r="G19" s="115"/>
      <c r="J19" s="25"/>
      <c r="K19" s="25"/>
      <c r="L19" s="26"/>
      <c r="N19" s="25"/>
      <c r="O19" s="25"/>
      <c r="P19" s="25"/>
      <c r="Q19" s="26"/>
    </row>
    <row r="20" spans="2:17" ht="15.75" thickBot="1">
      <c r="B20" s="2" t="s">
        <v>0</v>
      </c>
      <c r="C20" s="5">
        <f>SUM(C13:C19)</f>
        <v>11.032499999999999</v>
      </c>
      <c r="D20" s="5"/>
      <c r="E20" s="116"/>
      <c r="F20" s="32"/>
      <c r="G20" s="117"/>
      <c r="J20" s="25"/>
      <c r="K20" s="25"/>
      <c r="L20" s="26"/>
      <c r="N20" s="25"/>
      <c r="O20" s="25"/>
      <c r="P20" s="25"/>
      <c r="Q20" s="26"/>
    </row>
    <row r="21" spans="2:17" ht="15.75" thickBot="1">
      <c r="B21" s="2" t="s">
        <v>21</v>
      </c>
      <c r="C21" s="5">
        <f>C20*C11</f>
        <v>1.1694449999999998</v>
      </c>
      <c r="D21" s="5"/>
      <c r="E21" s="116"/>
      <c r="F21" s="32"/>
      <c r="G21" s="117"/>
      <c r="J21" s="25"/>
      <c r="K21" s="25"/>
      <c r="L21" s="26"/>
      <c r="N21" s="25"/>
      <c r="O21" s="25"/>
      <c r="P21" s="25"/>
      <c r="Q21" s="26"/>
    </row>
    <row r="22" spans="2:17" ht="15.75" thickBot="1">
      <c r="B22" s="2" t="s">
        <v>21</v>
      </c>
      <c r="C22" s="5">
        <v>0.14000000000000001</v>
      </c>
      <c r="D22" s="5"/>
      <c r="E22" s="116"/>
      <c r="F22" s="32"/>
      <c r="G22" s="117"/>
      <c r="J22" s="25"/>
      <c r="K22" s="25"/>
      <c r="L22" s="26"/>
      <c r="N22" s="25"/>
      <c r="O22" s="25"/>
      <c r="P22" s="25"/>
      <c r="Q22" s="26"/>
    </row>
    <row r="23" spans="2:17" ht="15.75" thickBot="1">
      <c r="B23" s="2" t="s">
        <v>21</v>
      </c>
      <c r="C23" s="5">
        <v>0.03</v>
      </c>
      <c r="D23" s="5"/>
      <c r="E23" s="116"/>
      <c r="F23" s="32"/>
      <c r="G23" s="117"/>
      <c r="J23" s="25"/>
      <c r="K23" s="25"/>
      <c r="L23" s="26"/>
      <c r="N23" s="25"/>
      <c r="O23" s="25"/>
      <c r="P23" s="25"/>
      <c r="Q23" s="26"/>
    </row>
    <row r="24" spans="2:17" ht="15.75" thickBot="1">
      <c r="B24" s="2" t="s">
        <v>21</v>
      </c>
      <c r="C24" s="5">
        <f>C23+C22+C21</f>
        <v>1.3394449999999998</v>
      </c>
      <c r="D24" s="5"/>
      <c r="E24" s="116"/>
      <c r="F24" s="32"/>
      <c r="G24" s="117"/>
      <c r="J24" s="25"/>
      <c r="K24" s="25"/>
      <c r="L24" s="26"/>
      <c r="N24" s="25"/>
      <c r="O24" s="25"/>
      <c r="P24" s="25"/>
      <c r="Q24" s="26"/>
    </row>
    <row r="25" spans="2:17" ht="15.75" thickBot="1">
      <c r="B25" s="2" t="s">
        <v>13</v>
      </c>
      <c r="C25" s="5">
        <f>C24/C11</f>
        <v>12.636273584905659</v>
      </c>
      <c r="D25" s="5"/>
      <c r="E25" s="116"/>
      <c r="F25" s="32"/>
      <c r="G25" s="117"/>
      <c r="J25" s="25"/>
      <c r="K25" s="25"/>
      <c r="L25" s="26"/>
      <c r="N25" s="25"/>
      <c r="O25" s="25"/>
      <c r="P25" s="25"/>
      <c r="Q25" s="26"/>
    </row>
    <row r="26" spans="2:17" ht="15.75" thickBot="1">
      <c r="B26" s="2"/>
      <c r="C26" s="8"/>
      <c r="D26" s="8"/>
      <c r="E26" s="118"/>
      <c r="F26" s="33"/>
      <c r="G26" s="119"/>
      <c r="J26" s="25"/>
      <c r="K26" s="25"/>
      <c r="L26" s="26"/>
      <c r="N26" s="25"/>
      <c r="O26" s="25"/>
      <c r="P26" s="25"/>
      <c r="Q26" s="26"/>
    </row>
    <row r="27" spans="2:17" ht="20.25" customHeight="1" thickBot="1">
      <c r="B27" s="3"/>
      <c r="C27" s="6"/>
      <c r="D27" s="6"/>
      <c r="E27" s="120"/>
      <c r="F27" s="32"/>
      <c r="G27" s="117"/>
      <c r="J27" s="25"/>
      <c r="K27" s="25"/>
      <c r="L27" s="26"/>
      <c r="N27" s="25"/>
      <c r="O27" s="25"/>
      <c r="P27" s="25"/>
      <c r="Q27" s="26"/>
    </row>
  </sheetData>
  <pageMargins left="0.511811024" right="0.511811024" top="0.78740157499999996" bottom="0.78740157499999996" header="0.31496062000000002" footer="0.31496062000000002"/>
  <pageSetup paperSize="9" scale="73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6"/>
  <sheetViews>
    <sheetView tabSelected="1" view="pageBreakPreview" zoomScale="60" zoomScaleNormal="60" workbookViewId="0">
      <pane ySplit="16" topLeftCell="A26" activePane="bottomLeft" state="frozen"/>
      <selection pane="bottomLeft" activeCell="G18" sqref="G18"/>
    </sheetView>
  </sheetViews>
  <sheetFormatPr defaultRowHeight="15"/>
  <cols>
    <col min="1" max="1" width="31.5703125" style="21" bestFit="1" customWidth="1"/>
    <col min="2" max="2" width="117.5703125" bestFit="1" customWidth="1"/>
    <col min="3" max="3" width="14.140625" bestFit="1" customWidth="1"/>
    <col min="4" max="5" width="17" bestFit="1" customWidth="1"/>
    <col min="6" max="6" width="27.5703125" style="21" bestFit="1" customWidth="1"/>
    <col min="7" max="7" width="27.7109375" bestFit="1" customWidth="1"/>
    <col min="8" max="8" width="28.5703125" style="21" bestFit="1" customWidth="1"/>
    <col min="9" max="9" width="28.5703125" bestFit="1" customWidth="1"/>
    <col min="10" max="10" width="8" bestFit="1" customWidth="1"/>
    <col min="13" max="13" width="7.42578125" customWidth="1"/>
  </cols>
  <sheetData>
    <row r="1" spans="1:14" ht="15.75" thickBot="1">
      <c r="A1" s="18"/>
      <c r="D1" s="18"/>
      <c r="E1" s="19"/>
      <c r="F1" s="19"/>
      <c r="G1" s="18"/>
      <c r="H1" s="18"/>
      <c r="I1" s="18"/>
      <c r="J1" s="18"/>
      <c r="K1" s="18"/>
      <c r="L1" s="18"/>
      <c r="M1" s="18"/>
      <c r="N1" s="18"/>
    </row>
    <row r="2" spans="1:14">
      <c r="A2" s="136" t="s">
        <v>26</v>
      </c>
      <c r="B2" s="12" t="s">
        <v>8</v>
      </c>
      <c r="C2" s="13">
        <v>1</v>
      </c>
      <c r="D2" s="18"/>
      <c r="E2" s="34"/>
      <c r="F2" s="34"/>
      <c r="G2" s="18"/>
      <c r="H2" s="18"/>
      <c r="I2" s="18"/>
      <c r="J2" s="18"/>
      <c r="K2" s="18"/>
      <c r="L2" s="18"/>
      <c r="M2" s="18"/>
      <c r="N2" s="18"/>
    </row>
    <row r="3" spans="1:14">
      <c r="A3" s="136"/>
      <c r="B3" s="14" t="s">
        <v>14</v>
      </c>
      <c r="C3" s="15">
        <f>-(((C4+C5+C6+C7)/100)-1)</f>
        <v>0.84</v>
      </c>
      <c r="D3" s="62"/>
      <c r="E3" s="19"/>
      <c r="F3" s="19"/>
      <c r="G3" s="18"/>
      <c r="H3" s="18"/>
      <c r="I3" s="18"/>
      <c r="J3" s="18"/>
      <c r="K3" s="18"/>
      <c r="L3" s="18"/>
      <c r="M3" s="18"/>
      <c r="N3" s="18"/>
    </row>
    <row r="4" spans="1:14">
      <c r="A4" s="136"/>
      <c r="B4" s="14" t="s">
        <v>1</v>
      </c>
      <c r="C4" s="1">
        <v>2</v>
      </c>
      <c r="D4" s="18"/>
      <c r="E4" s="19"/>
      <c r="F4" s="19"/>
      <c r="G4" s="18"/>
      <c r="H4" s="18"/>
      <c r="I4" s="18"/>
      <c r="J4" s="18"/>
      <c r="K4" s="18"/>
      <c r="L4" s="18"/>
      <c r="M4" s="18"/>
      <c r="N4" s="18"/>
    </row>
    <row r="5" spans="1:14">
      <c r="A5" s="136"/>
      <c r="B5" s="14" t="s">
        <v>2</v>
      </c>
      <c r="C5" s="1">
        <v>10</v>
      </c>
      <c r="D5" s="18"/>
      <c r="E5" s="19"/>
      <c r="F5" s="19"/>
      <c r="G5" s="18"/>
      <c r="H5" s="18"/>
      <c r="I5" s="18"/>
      <c r="J5" s="18"/>
      <c r="K5" s="18"/>
      <c r="L5" s="18"/>
      <c r="M5" s="18"/>
      <c r="N5" s="18"/>
    </row>
    <row r="6" spans="1:14">
      <c r="A6" s="136"/>
      <c r="B6" s="14" t="s">
        <v>3</v>
      </c>
      <c r="C6" s="1">
        <v>4</v>
      </c>
      <c r="D6" s="20"/>
      <c r="E6" s="19"/>
      <c r="F6" s="19"/>
      <c r="G6" s="18"/>
      <c r="H6" s="18"/>
      <c r="I6" s="18"/>
      <c r="J6" s="18"/>
      <c r="K6" s="18"/>
      <c r="L6" s="18"/>
      <c r="M6" s="18"/>
      <c r="N6" s="18"/>
    </row>
    <row r="7" spans="1:14" s="21" customFormat="1" ht="15.75" thickBot="1">
      <c r="A7" s="136"/>
      <c r="B7" s="63" t="s">
        <v>19</v>
      </c>
      <c r="C7" s="64">
        <v>0</v>
      </c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</row>
    <row r="8" spans="1:14">
      <c r="A8" s="18"/>
      <c r="B8" s="20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s="21" customFormat="1" ht="15.75" thickBot="1">
      <c r="A9" s="18"/>
      <c r="B9" s="9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21" customFormat="1">
      <c r="A10" s="18"/>
      <c r="B10" s="12"/>
      <c r="C10" s="1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s="21" customFormat="1">
      <c r="A11" s="18"/>
      <c r="B11" s="14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s="21" customFormat="1">
      <c r="A12" s="18"/>
      <c r="B12" s="14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s="21" customFormat="1">
      <c r="A13" s="18"/>
      <c r="B13" s="14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>
      <c r="A14" s="18"/>
      <c r="B14" s="14"/>
      <c r="C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s="21" customFormat="1" ht="15.75" thickBot="1">
      <c r="A15" s="18"/>
      <c r="B15" s="77"/>
      <c r="C15" s="7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36" customHeight="1" thickTop="1" thickBot="1">
      <c r="A16" s="89" t="s">
        <v>20</v>
      </c>
      <c r="B16" s="81" t="s">
        <v>9</v>
      </c>
      <c r="C16" s="79" t="s">
        <v>5</v>
      </c>
      <c r="D16" s="79" t="s">
        <v>6</v>
      </c>
      <c r="E16" s="79" t="s">
        <v>17</v>
      </c>
      <c r="F16" s="79" t="s">
        <v>15</v>
      </c>
      <c r="G16" s="80" t="s">
        <v>12</v>
      </c>
      <c r="H16" s="81" t="s">
        <v>18</v>
      </c>
      <c r="I16" s="82" t="s">
        <v>16</v>
      </c>
      <c r="J16" s="18"/>
      <c r="K16" s="18"/>
      <c r="L16" s="18"/>
      <c r="M16" s="18"/>
      <c r="N16" s="18"/>
    </row>
    <row r="17" spans="1:14" ht="27" thickTop="1">
      <c r="A17" s="96"/>
      <c r="B17" s="85"/>
      <c r="C17" s="48"/>
      <c r="D17" s="48"/>
      <c r="E17" s="48"/>
      <c r="F17" s="48"/>
      <c r="G17" s="69">
        <v>44835</v>
      </c>
      <c r="H17" s="57"/>
      <c r="I17" s="56"/>
      <c r="J17" s="19"/>
      <c r="K17" s="18"/>
      <c r="L17" s="18"/>
      <c r="M17" s="18"/>
      <c r="N17" s="18"/>
    </row>
    <row r="18" spans="1:14" ht="26.25">
      <c r="A18" s="92"/>
      <c r="B18" s="49"/>
      <c r="C18" s="49"/>
      <c r="D18" s="49"/>
      <c r="E18" s="49"/>
      <c r="F18" s="49"/>
      <c r="G18" s="70"/>
      <c r="H18" s="49"/>
      <c r="I18" s="56"/>
      <c r="J18" s="19"/>
      <c r="K18" s="18"/>
      <c r="L18" s="18"/>
      <c r="M18" s="18"/>
      <c r="N18" s="18"/>
    </row>
    <row r="19" spans="1:14" ht="26.25">
      <c r="A19" s="92"/>
      <c r="B19" s="49"/>
      <c r="C19" s="49"/>
      <c r="D19" s="49"/>
      <c r="E19" s="49"/>
      <c r="F19" s="49"/>
      <c r="G19" s="70"/>
      <c r="H19" s="49"/>
      <c r="I19" s="56"/>
      <c r="J19" s="19"/>
      <c r="K19" s="18"/>
      <c r="L19" s="18"/>
      <c r="M19" s="18"/>
      <c r="N19" s="18"/>
    </row>
    <row r="20" spans="1:14" ht="26.25">
      <c r="A20" s="92"/>
      <c r="B20" s="49"/>
      <c r="C20" s="49"/>
      <c r="D20" s="49"/>
      <c r="E20" s="49"/>
      <c r="F20" s="49"/>
      <c r="G20" s="70"/>
      <c r="H20" s="49"/>
      <c r="I20" s="56"/>
      <c r="J20" s="19"/>
      <c r="K20" s="18"/>
      <c r="L20" s="18"/>
      <c r="M20" s="18"/>
      <c r="N20" s="18"/>
    </row>
    <row r="21" spans="1:14" ht="26.25">
      <c r="A21" s="92"/>
      <c r="B21" s="49"/>
      <c r="C21" s="49"/>
      <c r="D21" s="49"/>
      <c r="E21" s="49"/>
      <c r="F21" s="49"/>
      <c r="G21" s="70"/>
      <c r="H21" s="49"/>
      <c r="I21" s="56"/>
      <c r="J21" s="19"/>
      <c r="K21" s="18"/>
      <c r="L21" s="18"/>
      <c r="M21" s="18"/>
      <c r="N21" s="18"/>
    </row>
    <row r="22" spans="1:14" ht="26.25">
      <c r="A22" s="92"/>
      <c r="B22" s="49"/>
      <c r="C22" s="49"/>
      <c r="D22" s="49"/>
      <c r="E22" s="49"/>
      <c r="F22" s="49"/>
      <c r="G22" s="70"/>
      <c r="H22" s="49"/>
      <c r="I22" s="56"/>
      <c r="J22" s="19"/>
      <c r="K22" s="18"/>
      <c r="L22" s="18"/>
      <c r="M22" s="18"/>
      <c r="N22" s="18"/>
    </row>
    <row r="23" spans="1:14" ht="26.25">
      <c r="A23" s="92"/>
      <c r="B23" s="49"/>
      <c r="C23" s="49"/>
      <c r="D23" s="49"/>
      <c r="E23" s="49"/>
      <c r="F23" s="49"/>
      <c r="G23" s="70"/>
      <c r="H23" s="49"/>
      <c r="I23" s="56"/>
      <c r="J23" s="19"/>
      <c r="K23" s="18"/>
      <c r="L23" s="18"/>
      <c r="M23" s="18"/>
      <c r="N23" s="18"/>
    </row>
    <row r="24" spans="1:14" ht="27" thickBot="1">
      <c r="A24" s="92"/>
      <c r="B24" s="49"/>
      <c r="C24" s="55"/>
      <c r="D24" s="49"/>
      <c r="E24" s="49"/>
      <c r="F24" s="49"/>
      <c r="G24" s="70"/>
      <c r="H24" s="49"/>
      <c r="I24" s="56"/>
      <c r="J24" s="19"/>
      <c r="K24" s="18"/>
      <c r="L24" s="18"/>
      <c r="M24" s="18"/>
      <c r="N24" s="18"/>
    </row>
    <row r="25" spans="1:14" ht="27" thickBot="1">
      <c r="A25" s="97"/>
      <c r="B25" s="133"/>
      <c r="C25" s="134"/>
      <c r="D25" s="134"/>
      <c r="E25" s="134"/>
      <c r="F25" s="134"/>
      <c r="G25" s="135"/>
      <c r="H25" s="65"/>
      <c r="I25" s="66"/>
      <c r="J25" s="19"/>
      <c r="K25" s="18"/>
      <c r="L25" s="18"/>
      <c r="M25" s="18"/>
      <c r="N25" s="18"/>
    </row>
    <row r="26" spans="1:14" ht="74.25">
      <c r="A26" s="90" t="s">
        <v>20</v>
      </c>
      <c r="B26" s="67" t="s">
        <v>9</v>
      </c>
      <c r="C26" s="50" t="s">
        <v>5</v>
      </c>
      <c r="D26" s="50" t="s">
        <v>6</v>
      </c>
      <c r="E26" s="50" t="s">
        <v>17</v>
      </c>
      <c r="F26" s="50" t="s">
        <v>15</v>
      </c>
      <c r="G26" s="71" t="s">
        <v>27</v>
      </c>
      <c r="H26" s="67" t="s">
        <v>18</v>
      </c>
      <c r="I26" s="60" t="s">
        <v>16</v>
      </c>
      <c r="J26" s="19"/>
      <c r="K26" s="18"/>
      <c r="L26" s="18"/>
      <c r="M26" s="18"/>
      <c r="N26" s="18"/>
    </row>
    <row r="27" spans="1:14" ht="26.25">
      <c r="A27" s="94">
        <f>CadastroProduto!A2</f>
        <v>0</v>
      </c>
      <c r="B27" s="86" t="str">
        <f>CadastroProduto!B2</f>
        <v>PRODUTO EXEMPLO</v>
      </c>
      <c r="C27" s="51">
        <f>IF(B27=0,0,VLOOKUP(BASE!B27,CadastroProduto!$B$2:$C$77,2,0))</f>
        <v>0.106</v>
      </c>
      <c r="D27" s="52">
        <f>IF(B27=0,0,VLOOKUP(B27,CadastroProduto!$B$2:$D$77,3,0))</f>
        <v>12.636273584905659</v>
      </c>
      <c r="E27" s="53">
        <f t="shared" ref="E27:E58" si="0">(D27/$C$3)</f>
        <v>15.043182839173404</v>
      </c>
      <c r="F27" s="137">
        <v>0.16</v>
      </c>
      <c r="G27" s="138">
        <f t="shared" ref="G27:G58" si="1">H27*C27</f>
        <v>1.9557097619047619</v>
      </c>
      <c r="H27" s="68">
        <f>SUM(E27+(E27*F27))+$C$2</f>
        <v>18.45009209344115</v>
      </c>
      <c r="I27" s="59">
        <f t="shared" ref="I27:I58" si="2">(((($C$2/H27)-$C$3)*-H27)-D27)/H27</f>
        <v>0.1009102699409701</v>
      </c>
      <c r="J27" s="19"/>
      <c r="K27" s="62"/>
      <c r="L27" s="75"/>
      <c r="M27" s="18"/>
      <c r="N27" s="18"/>
    </row>
    <row r="28" spans="1:14" ht="26.25">
      <c r="A28" s="94"/>
      <c r="B28" s="86"/>
      <c r="C28" s="51"/>
      <c r="D28" s="52"/>
      <c r="E28" s="53"/>
      <c r="F28" s="61"/>
      <c r="G28" s="72"/>
      <c r="H28" s="68"/>
      <c r="I28" s="59"/>
      <c r="J28" s="19"/>
      <c r="K28" s="62"/>
      <c r="L28" s="75"/>
      <c r="M28" s="18"/>
      <c r="N28" s="18"/>
    </row>
    <row r="29" spans="1:14" ht="26.25">
      <c r="A29" s="94"/>
      <c r="B29" s="86"/>
      <c r="C29" s="51"/>
      <c r="D29" s="52"/>
      <c r="E29" s="53"/>
      <c r="F29" s="61"/>
      <c r="G29" s="72"/>
      <c r="H29" s="68"/>
      <c r="I29" s="59"/>
      <c r="J29" s="19"/>
      <c r="K29" s="75"/>
      <c r="L29" s="75"/>
      <c r="M29" s="18"/>
      <c r="N29" s="18"/>
    </row>
    <row r="30" spans="1:14" ht="26.25">
      <c r="A30" s="94"/>
      <c r="B30" s="86"/>
      <c r="C30" s="51"/>
      <c r="D30" s="52"/>
      <c r="E30" s="53"/>
      <c r="F30" s="61"/>
      <c r="G30" s="72"/>
      <c r="H30" s="68"/>
      <c r="I30" s="59"/>
      <c r="J30" s="19"/>
      <c r="K30" s="62"/>
      <c r="L30" s="75"/>
      <c r="M30" s="18"/>
      <c r="N30" s="18"/>
    </row>
    <row r="31" spans="1:14" ht="26.25">
      <c r="A31" s="94"/>
      <c r="B31" s="86"/>
      <c r="C31" s="51"/>
      <c r="D31" s="52"/>
      <c r="E31" s="53"/>
      <c r="F31" s="61"/>
      <c r="G31" s="72"/>
      <c r="H31" s="68"/>
      <c r="I31" s="59"/>
      <c r="J31" s="19"/>
      <c r="K31" s="62"/>
      <c r="L31" s="75"/>
      <c r="M31" s="18"/>
      <c r="N31" s="18"/>
    </row>
    <row r="32" spans="1:14" ht="26.25">
      <c r="A32" s="94"/>
      <c r="B32" s="86"/>
      <c r="C32" s="51"/>
      <c r="D32" s="52"/>
      <c r="E32" s="53"/>
      <c r="F32" s="61"/>
      <c r="G32" s="72"/>
      <c r="H32" s="68"/>
      <c r="I32" s="59"/>
      <c r="J32" s="19"/>
      <c r="K32" s="62"/>
      <c r="L32" s="75"/>
      <c r="M32" s="18"/>
      <c r="N32" s="18"/>
    </row>
    <row r="33" spans="1:14" ht="26.25">
      <c r="A33" s="94"/>
      <c r="B33" s="86"/>
      <c r="C33" s="51"/>
      <c r="D33" s="52"/>
      <c r="E33" s="53"/>
      <c r="F33" s="61"/>
      <c r="G33" s="72"/>
      <c r="H33" s="68"/>
      <c r="I33" s="59"/>
      <c r="J33" s="19"/>
      <c r="K33" s="62"/>
      <c r="L33" s="75"/>
      <c r="M33" s="18"/>
      <c r="N33" s="18"/>
    </row>
    <row r="34" spans="1:14" ht="26.25">
      <c r="A34" s="94"/>
      <c r="B34" s="86"/>
      <c r="C34" s="51"/>
      <c r="D34" s="52"/>
      <c r="E34" s="53"/>
      <c r="F34" s="61"/>
      <c r="G34" s="72"/>
      <c r="H34" s="68"/>
      <c r="I34" s="59"/>
      <c r="J34" s="19"/>
      <c r="K34" s="62"/>
      <c r="L34" s="62"/>
      <c r="M34" s="18"/>
      <c r="N34" s="18"/>
    </row>
    <row r="35" spans="1:14" ht="26.25">
      <c r="A35" s="94"/>
      <c r="B35" s="86"/>
      <c r="C35" s="51"/>
      <c r="D35" s="52"/>
      <c r="E35" s="53"/>
      <c r="F35" s="61"/>
      <c r="G35" s="72"/>
      <c r="H35" s="68"/>
      <c r="I35" s="59"/>
      <c r="J35" s="19"/>
      <c r="K35" s="62"/>
      <c r="L35" s="62"/>
      <c r="M35" s="18"/>
      <c r="N35" s="18"/>
    </row>
    <row r="36" spans="1:14" ht="26.25">
      <c r="A36" s="94"/>
      <c r="B36" s="86"/>
      <c r="C36" s="51"/>
      <c r="D36" s="52"/>
      <c r="E36" s="53"/>
      <c r="F36" s="61"/>
      <c r="G36" s="72"/>
      <c r="H36" s="68"/>
      <c r="I36" s="59"/>
      <c r="J36" s="19"/>
      <c r="K36" s="18"/>
      <c r="L36" s="18"/>
      <c r="M36" s="18"/>
      <c r="N36" s="18"/>
    </row>
    <row r="37" spans="1:14" ht="26.25">
      <c r="A37" s="94"/>
      <c r="B37" s="86"/>
      <c r="C37" s="51"/>
      <c r="D37" s="52"/>
      <c r="E37" s="53"/>
      <c r="F37" s="61"/>
      <c r="G37" s="72"/>
      <c r="H37" s="68"/>
      <c r="I37" s="59"/>
      <c r="J37" s="19"/>
      <c r="K37" s="18"/>
      <c r="L37" s="18"/>
      <c r="M37" s="18"/>
      <c r="N37" s="18"/>
    </row>
    <row r="38" spans="1:14" ht="26.25">
      <c r="A38" s="94"/>
      <c r="B38" s="86"/>
      <c r="C38" s="51"/>
      <c r="D38" s="52"/>
      <c r="E38" s="53"/>
      <c r="F38" s="61"/>
      <c r="G38" s="72"/>
      <c r="H38" s="68"/>
      <c r="I38" s="59"/>
      <c r="J38" s="19"/>
      <c r="K38" s="18"/>
      <c r="L38" s="18"/>
      <c r="M38" s="18"/>
      <c r="N38" s="18"/>
    </row>
    <row r="39" spans="1:14" ht="26.25">
      <c r="A39" s="94"/>
      <c r="B39" s="86"/>
      <c r="C39" s="51"/>
      <c r="D39" s="52"/>
      <c r="E39" s="53"/>
      <c r="F39" s="61"/>
      <c r="G39" s="72"/>
      <c r="H39" s="68"/>
      <c r="I39" s="59"/>
      <c r="J39" s="19"/>
      <c r="K39" s="18"/>
      <c r="L39" s="18"/>
      <c r="M39" s="18"/>
      <c r="N39" s="18"/>
    </row>
    <row r="40" spans="1:14" ht="26.25">
      <c r="A40" s="94"/>
      <c r="B40" s="86"/>
      <c r="C40" s="51"/>
      <c r="D40" s="52"/>
      <c r="E40" s="53"/>
      <c r="F40" s="61"/>
      <c r="G40" s="72"/>
      <c r="H40" s="68"/>
      <c r="I40" s="59"/>
      <c r="J40" s="19"/>
      <c r="K40" s="18"/>
      <c r="L40" s="18"/>
      <c r="M40" s="18"/>
      <c r="N40" s="18"/>
    </row>
    <row r="41" spans="1:14" ht="26.25">
      <c r="A41" s="94"/>
      <c r="B41" s="86"/>
      <c r="C41" s="51"/>
      <c r="D41" s="52"/>
      <c r="E41" s="53"/>
      <c r="F41" s="61"/>
      <c r="G41" s="72"/>
      <c r="H41" s="68"/>
      <c r="I41" s="59"/>
      <c r="J41" s="19"/>
      <c r="K41" s="18"/>
      <c r="L41" s="18"/>
      <c r="M41" s="18"/>
      <c r="N41" s="18"/>
    </row>
    <row r="42" spans="1:14" ht="26.25">
      <c r="A42" s="94"/>
      <c r="B42" s="86"/>
      <c r="C42" s="51"/>
      <c r="D42" s="52"/>
      <c r="E42" s="53"/>
      <c r="F42" s="61"/>
      <c r="G42" s="72"/>
      <c r="H42" s="68"/>
      <c r="I42" s="59"/>
      <c r="J42" s="19"/>
      <c r="K42" s="18"/>
      <c r="L42" s="18"/>
      <c r="M42" s="18"/>
      <c r="N42" s="18"/>
    </row>
    <row r="43" spans="1:14" ht="26.25">
      <c r="A43" s="94"/>
      <c r="B43" s="86"/>
      <c r="C43" s="51"/>
      <c r="D43" s="52"/>
      <c r="E43" s="53"/>
      <c r="F43" s="61"/>
      <c r="G43" s="72"/>
      <c r="H43" s="68"/>
      <c r="I43" s="59"/>
      <c r="J43" s="19"/>
      <c r="K43" s="18"/>
      <c r="L43" s="18"/>
      <c r="M43" s="18"/>
      <c r="N43" s="18"/>
    </row>
    <row r="44" spans="1:14" ht="26.25">
      <c r="A44" s="94"/>
      <c r="B44" s="86"/>
      <c r="C44" s="51"/>
      <c r="D44" s="52"/>
      <c r="E44" s="53"/>
      <c r="F44" s="61"/>
      <c r="G44" s="72"/>
      <c r="H44" s="68"/>
      <c r="I44" s="59"/>
      <c r="J44" s="19"/>
      <c r="K44" s="18"/>
      <c r="L44" s="18"/>
      <c r="M44" s="18"/>
      <c r="N44" s="18"/>
    </row>
    <row r="45" spans="1:14" ht="26.25">
      <c r="A45" s="94"/>
      <c r="B45" s="86"/>
      <c r="C45" s="51"/>
      <c r="D45" s="52"/>
      <c r="E45" s="53"/>
      <c r="F45" s="61"/>
      <c r="G45" s="72"/>
      <c r="H45" s="68"/>
      <c r="I45" s="59"/>
      <c r="J45" s="19"/>
      <c r="K45" s="18"/>
      <c r="L45" s="18"/>
      <c r="M45" s="18"/>
      <c r="N45" s="18"/>
    </row>
    <row r="46" spans="1:14" ht="26.25">
      <c r="A46" s="94"/>
      <c r="B46" s="86"/>
      <c r="C46" s="51"/>
      <c r="D46" s="52"/>
      <c r="E46" s="53"/>
      <c r="F46" s="61"/>
      <c r="G46" s="72"/>
      <c r="H46" s="68"/>
      <c r="I46" s="59"/>
      <c r="J46" s="19"/>
      <c r="K46" s="18"/>
      <c r="L46" s="18"/>
      <c r="M46" s="18"/>
      <c r="N46" s="18"/>
    </row>
    <row r="47" spans="1:14" ht="26.25">
      <c r="A47" s="94"/>
      <c r="B47" s="86"/>
      <c r="C47" s="51"/>
      <c r="D47" s="52"/>
      <c r="E47" s="53"/>
      <c r="F47" s="61"/>
      <c r="G47" s="72"/>
      <c r="H47" s="68"/>
      <c r="I47" s="59"/>
      <c r="J47" s="19"/>
      <c r="K47" s="18"/>
      <c r="L47" s="18"/>
      <c r="M47" s="18"/>
      <c r="N47" s="18"/>
    </row>
    <row r="48" spans="1:14" ht="26.25">
      <c r="A48" s="94"/>
      <c r="B48" s="86"/>
      <c r="C48" s="51"/>
      <c r="D48" s="52"/>
      <c r="E48" s="53"/>
      <c r="F48" s="61"/>
      <c r="G48" s="72"/>
      <c r="H48" s="68"/>
      <c r="I48" s="59"/>
      <c r="J48" s="19"/>
      <c r="K48" s="18"/>
      <c r="L48" s="18"/>
      <c r="M48" s="18"/>
      <c r="N48" s="18"/>
    </row>
    <row r="49" spans="1:14" ht="26.25">
      <c r="A49" s="94"/>
      <c r="B49" s="86"/>
      <c r="C49" s="51"/>
      <c r="D49" s="52"/>
      <c r="E49" s="53"/>
      <c r="F49" s="61"/>
      <c r="G49" s="72"/>
      <c r="H49" s="68"/>
      <c r="I49" s="59"/>
      <c r="J49" s="19"/>
      <c r="K49" s="18"/>
      <c r="L49" s="18"/>
      <c r="M49" s="18"/>
      <c r="N49" s="18"/>
    </row>
    <row r="50" spans="1:14" ht="26.25">
      <c r="A50" s="94"/>
      <c r="B50" s="86"/>
      <c r="C50" s="51"/>
      <c r="D50" s="52"/>
      <c r="E50" s="53"/>
      <c r="F50" s="61"/>
      <c r="G50" s="72"/>
      <c r="H50" s="68"/>
      <c r="I50" s="59"/>
      <c r="J50" s="19"/>
      <c r="K50" s="18"/>
      <c r="L50" s="18"/>
      <c r="M50" s="18"/>
      <c r="N50" s="18"/>
    </row>
    <row r="51" spans="1:14" ht="26.25">
      <c r="A51" s="94"/>
      <c r="B51" s="86"/>
      <c r="C51" s="51"/>
      <c r="D51" s="52"/>
      <c r="E51" s="53"/>
      <c r="F51" s="61"/>
      <c r="G51" s="72"/>
      <c r="H51" s="68"/>
      <c r="I51" s="59"/>
      <c r="J51" s="19"/>
      <c r="K51" s="18"/>
      <c r="L51" s="18"/>
      <c r="M51" s="18"/>
      <c r="N51" s="18"/>
    </row>
    <row r="52" spans="1:14" ht="26.25">
      <c r="A52" s="94"/>
      <c r="B52" s="86"/>
      <c r="C52" s="51"/>
      <c r="D52" s="52"/>
      <c r="E52" s="53"/>
      <c r="F52" s="61"/>
      <c r="G52" s="72"/>
      <c r="H52" s="68"/>
      <c r="I52" s="59"/>
      <c r="J52" s="19"/>
      <c r="K52" s="18"/>
      <c r="L52" s="18"/>
      <c r="M52" s="18"/>
      <c r="N52" s="18"/>
    </row>
    <row r="53" spans="1:14" ht="26.25">
      <c r="A53" s="94"/>
      <c r="B53" s="86"/>
      <c r="C53" s="51"/>
      <c r="D53" s="52"/>
      <c r="E53" s="53"/>
      <c r="F53" s="61"/>
      <c r="G53" s="72"/>
      <c r="H53" s="68"/>
      <c r="I53" s="59"/>
      <c r="J53" s="19"/>
      <c r="K53" s="18"/>
      <c r="L53" s="18"/>
      <c r="M53" s="18"/>
      <c r="N53" s="18"/>
    </row>
    <row r="54" spans="1:14" ht="26.25">
      <c r="A54" s="94"/>
      <c r="B54" s="86"/>
      <c r="C54" s="51"/>
      <c r="D54" s="52"/>
      <c r="E54" s="53"/>
      <c r="F54" s="61"/>
      <c r="G54" s="72"/>
      <c r="H54" s="68"/>
      <c r="I54" s="59"/>
      <c r="J54" s="19"/>
      <c r="K54" s="18"/>
      <c r="L54" s="18"/>
      <c r="M54" s="18"/>
      <c r="N54" s="18"/>
    </row>
    <row r="55" spans="1:14" s="21" customFormat="1" ht="26.25">
      <c r="A55" s="94"/>
      <c r="B55" s="86"/>
      <c r="C55" s="51"/>
      <c r="D55" s="52"/>
      <c r="E55" s="53"/>
      <c r="F55" s="61"/>
      <c r="G55" s="72"/>
      <c r="H55" s="68"/>
      <c r="I55" s="59"/>
      <c r="J55" s="19"/>
      <c r="K55" s="18"/>
      <c r="L55" s="18"/>
      <c r="M55" s="18"/>
      <c r="N55" s="18"/>
    </row>
    <row r="56" spans="1:14" s="21" customFormat="1" ht="26.25">
      <c r="A56" s="94"/>
      <c r="B56" s="86"/>
      <c r="C56" s="51"/>
      <c r="D56" s="52"/>
      <c r="E56" s="53"/>
      <c r="F56" s="61"/>
      <c r="G56" s="72"/>
      <c r="H56" s="68"/>
      <c r="I56" s="59"/>
      <c r="J56" s="19"/>
      <c r="K56" s="18"/>
      <c r="L56" s="18"/>
      <c r="M56" s="18"/>
      <c r="N56" s="18"/>
    </row>
    <row r="57" spans="1:14" s="21" customFormat="1" ht="26.25">
      <c r="A57" s="94"/>
      <c r="B57" s="86"/>
      <c r="C57" s="51"/>
      <c r="D57" s="52"/>
      <c r="E57" s="53"/>
      <c r="F57" s="61"/>
      <c r="G57" s="72"/>
      <c r="H57" s="68"/>
      <c r="I57" s="59"/>
      <c r="J57" s="19"/>
      <c r="K57" s="18"/>
      <c r="L57" s="18"/>
      <c r="M57" s="18"/>
      <c r="N57" s="18"/>
    </row>
    <row r="58" spans="1:14" s="21" customFormat="1" ht="26.25">
      <c r="A58" s="94"/>
      <c r="B58" s="86"/>
      <c r="C58" s="51"/>
      <c r="D58" s="52"/>
      <c r="E58" s="53"/>
      <c r="F58" s="61"/>
      <c r="G58" s="72"/>
      <c r="H58" s="68"/>
      <c r="I58" s="59"/>
      <c r="J58" s="19"/>
      <c r="K58" s="18"/>
      <c r="L58" s="18"/>
      <c r="M58" s="18"/>
      <c r="N58" s="18"/>
    </row>
    <row r="59" spans="1:14" s="21" customFormat="1" ht="26.25">
      <c r="A59" s="94"/>
      <c r="B59" s="86"/>
      <c r="C59" s="51"/>
      <c r="D59" s="52"/>
      <c r="E59" s="53"/>
      <c r="F59" s="61"/>
      <c r="G59" s="72"/>
      <c r="H59" s="68"/>
      <c r="I59" s="59"/>
      <c r="J59" s="19"/>
      <c r="K59" s="18"/>
      <c r="L59" s="18"/>
      <c r="M59" s="18"/>
      <c r="N59" s="18"/>
    </row>
    <row r="60" spans="1:14" s="21" customFormat="1" ht="26.25">
      <c r="A60" s="94"/>
      <c r="B60" s="86"/>
      <c r="C60" s="51"/>
      <c r="D60" s="52"/>
      <c r="E60" s="53"/>
      <c r="F60" s="61"/>
      <c r="G60" s="72"/>
      <c r="H60" s="68"/>
      <c r="I60" s="59"/>
      <c r="J60" s="19"/>
      <c r="K60" s="18"/>
      <c r="L60" s="18"/>
      <c r="M60" s="18"/>
      <c r="N60" s="18"/>
    </row>
    <row r="61" spans="1:14" s="21" customFormat="1" ht="26.25">
      <c r="A61" s="94"/>
      <c r="B61" s="86"/>
      <c r="C61" s="51"/>
      <c r="D61" s="52"/>
      <c r="E61" s="53"/>
      <c r="F61" s="61"/>
      <c r="G61" s="72"/>
      <c r="H61" s="68"/>
      <c r="I61" s="59"/>
      <c r="J61" s="19"/>
      <c r="K61" s="18"/>
      <c r="L61" s="18"/>
      <c r="M61" s="18"/>
      <c r="N61" s="18"/>
    </row>
    <row r="62" spans="1:14" s="21" customFormat="1" ht="26.25">
      <c r="A62" s="94"/>
      <c r="B62" s="86"/>
      <c r="C62" s="51"/>
      <c r="D62" s="52"/>
      <c r="E62" s="53"/>
      <c r="F62" s="61"/>
      <c r="G62" s="72"/>
      <c r="H62" s="68"/>
      <c r="I62" s="59"/>
      <c r="J62" s="19"/>
      <c r="K62" s="18"/>
      <c r="L62" s="18"/>
      <c r="M62" s="18"/>
      <c r="N62" s="18"/>
    </row>
    <row r="63" spans="1:14" ht="26.25">
      <c r="A63" s="94"/>
      <c r="B63" s="86"/>
      <c r="C63" s="51"/>
      <c r="D63" s="52"/>
      <c r="E63" s="53"/>
      <c r="F63" s="61"/>
      <c r="G63" s="72"/>
      <c r="H63" s="68"/>
      <c r="I63" s="59"/>
      <c r="J63" s="19"/>
      <c r="K63" s="18"/>
      <c r="L63" s="18"/>
      <c r="M63" s="18"/>
      <c r="N63" s="18"/>
    </row>
    <row r="64" spans="1:14" s="21" customFormat="1" ht="26.25" hidden="1">
      <c r="A64" s="94"/>
      <c r="B64" s="86"/>
      <c r="C64" s="51"/>
      <c r="D64" s="52"/>
      <c r="E64" s="53"/>
      <c r="F64" s="61"/>
      <c r="G64" s="72"/>
      <c r="H64" s="68"/>
      <c r="I64" s="59"/>
      <c r="J64" s="19"/>
      <c r="K64" s="18"/>
      <c r="L64" s="18"/>
      <c r="M64" s="18"/>
      <c r="N64" s="18"/>
    </row>
    <row r="65" spans="1:14" s="21" customFormat="1" ht="26.25" hidden="1">
      <c r="A65" s="94"/>
      <c r="B65" s="86"/>
      <c r="C65" s="51"/>
      <c r="D65" s="52"/>
      <c r="E65" s="53"/>
      <c r="F65" s="61"/>
      <c r="G65" s="72"/>
      <c r="H65" s="68"/>
      <c r="I65" s="59"/>
      <c r="J65" s="19"/>
      <c r="K65" s="18"/>
      <c r="L65" s="18"/>
      <c r="M65" s="18"/>
      <c r="N65" s="18"/>
    </row>
    <row r="66" spans="1:14" s="21" customFormat="1" ht="26.25" hidden="1">
      <c r="A66" s="94"/>
      <c r="B66" s="86"/>
      <c r="C66" s="51"/>
      <c r="D66" s="52"/>
      <c r="E66" s="53"/>
      <c r="F66" s="61"/>
      <c r="G66" s="72"/>
      <c r="H66" s="68"/>
      <c r="I66" s="59"/>
      <c r="J66" s="19"/>
      <c r="K66" s="18"/>
      <c r="L66" s="18"/>
      <c r="M66" s="18"/>
      <c r="N66" s="18"/>
    </row>
    <row r="67" spans="1:14" s="21" customFormat="1" ht="26.25" hidden="1">
      <c r="A67" s="94"/>
      <c r="B67" s="86"/>
      <c r="C67" s="51"/>
      <c r="D67" s="52"/>
      <c r="E67" s="53"/>
      <c r="F67" s="61"/>
      <c r="G67" s="72"/>
      <c r="H67" s="68"/>
      <c r="I67" s="59"/>
      <c r="J67" s="19"/>
      <c r="K67" s="18"/>
      <c r="L67" s="18"/>
      <c r="M67" s="18"/>
      <c r="N67" s="18"/>
    </row>
    <row r="68" spans="1:14" s="21" customFormat="1" ht="26.25" hidden="1">
      <c r="A68" s="94"/>
      <c r="B68" s="86"/>
      <c r="C68" s="51"/>
      <c r="D68" s="52"/>
      <c r="E68" s="53"/>
      <c r="F68" s="61"/>
      <c r="G68" s="72"/>
      <c r="H68" s="68"/>
      <c r="I68" s="59"/>
      <c r="J68" s="19"/>
      <c r="K68" s="18"/>
      <c r="L68" s="18"/>
      <c r="M68" s="18"/>
      <c r="N68" s="18"/>
    </row>
    <row r="69" spans="1:14" s="21" customFormat="1" ht="26.25" hidden="1">
      <c r="A69" s="94"/>
      <c r="B69" s="86"/>
      <c r="C69" s="51"/>
      <c r="D69" s="52"/>
      <c r="E69" s="53"/>
      <c r="F69" s="61"/>
      <c r="G69" s="72"/>
      <c r="H69" s="68"/>
      <c r="I69" s="59"/>
      <c r="J69" s="19"/>
      <c r="K69" s="18"/>
      <c r="L69" s="18"/>
      <c r="M69" s="18"/>
      <c r="N69" s="18"/>
    </row>
    <row r="70" spans="1:14" s="21" customFormat="1" ht="26.25" hidden="1">
      <c r="A70" s="94"/>
      <c r="B70" s="86"/>
      <c r="C70" s="51"/>
      <c r="D70" s="52"/>
      <c r="E70" s="53"/>
      <c r="F70" s="61"/>
      <c r="G70" s="72"/>
      <c r="H70" s="68"/>
      <c r="I70" s="59"/>
      <c r="J70" s="19"/>
      <c r="K70" s="18"/>
      <c r="L70" s="18"/>
      <c r="M70" s="18"/>
      <c r="N70" s="18"/>
    </row>
    <row r="71" spans="1:14" s="21" customFormat="1" ht="26.25" hidden="1">
      <c r="A71" s="94"/>
      <c r="B71" s="86"/>
      <c r="C71" s="51"/>
      <c r="D71" s="52"/>
      <c r="E71" s="53"/>
      <c r="F71" s="61"/>
      <c r="G71" s="72"/>
      <c r="H71" s="68"/>
      <c r="I71" s="59"/>
      <c r="J71" s="19"/>
      <c r="K71" s="18"/>
      <c r="L71" s="18"/>
      <c r="M71" s="18"/>
      <c r="N71" s="18"/>
    </row>
    <row r="72" spans="1:14" s="21" customFormat="1" ht="26.25" hidden="1">
      <c r="A72" s="94"/>
      <c r="B72" s="86"/>
      <c r="C72" s="51"/>
      <c r="D72" s="52"/>
      <c r="E72" s="53"/>
      <c r="F72" s="61"/>
      <c r="G72" s="72"/>
      <c r="H72" s="68"/>
      <c r="I72" s="59"/>
      <c r="J72" s="19"/>
      <c r="K72" s="18"/>
      <c r="L72" s="18"/>
      <c r="M72" s="18"/>
      <c r="N72" s="18"/>
    </row>
    <row r="73" spans="1:14" s="21" customFormat="1" ht="26.25" hidden="1">
      <c r="A73" s="94"/>
      <c r="B73" s="86"/>
      <c r="C73" s="51"/>
      <c r="D73" s="52"/>
      <c r="E73" s="53"/>
      <c r="F73" s="61"/>
      <c r="G73" s="72"/>
      <c r="H73" s="68"/>
      <c r="I73" s="59"/>
      <c r="J73" s="19"/>
      <c r="K73" s="18"/>
      <c r="L73" s="18"/>
      <c r="M73" s="18"/>
      <c r="N73" s="18"/>
    </row>
    <row r="74" spans="1:14" s="21" customFormat="1" ht="26.25" hidden="1">
      <c r="A74" s="94"/>
      <c r="B74" s="86"/>
      <c r="C74" s="51"/>
      <c r="D74" s="52"/>
      <c r="E74" s="53"/>
      <c r="F74" s="61"/>
      <c r="G74" s="72"/>
      <c r="H74" s="68"/>
      <c r="I74" s="59"/>
      <c r="J74" s="19"/>
      <c r="K74" s="18"/>
      <c r="L74" s="18"/>
      <c r="M74" s="18"/>
      <c r="N74" s="18"/>
    </row>
    <row r="75" spans="1:14" s="21" customFormat="1" ht="26.25" hidden="1">
      <c r="A75" s="94"/>
      <c r="B75" s="86"/>
      <c r="C75" s="51"/>
      <c r="D75" s="52"/>
      <c r="E75" s="53"/>
      <c r="F75" s="61"/>
      <c r="G75" s="72"/>
      <c r="H75" s="68"/>
      <c r="I75" s="59"/>
      <c r="J75" s="19"/>
      <c r="K75" s="18"/>
      <c r="L75" s="18"/>
      <c r="M75" s="18"/>
      <c r="N75" s="18"/>
    </row>
    <row r="76" spans="1:14" s="21" customFormat="1" ht="26.25">
      <c r="A76" s="94"/>
      <c r="B76" s="86"/>
      <c r="C76" s="51"/>
      <c r="D76" s="52"/>
      <c r="E76" s="53"/>
      <c r="F76" s="61"/>
      <c r="G76" s="72"/>
      <c r="H76" s="68"/>
      <c r="I76" s="59"/>
      <c r="J76" s="19"/>
      <c r="K76" s="18"/>
      <c r="L76" s="18"/>
      <c r="M76" s="18"/>
      <c r="N76" s="18"/>
    </row>
    <row r="77" spans="1:14" s="21" customFormat="1" ht="26.25">
      <c r="A77" s="94"/>
      <c r="B77" s="86"/>
      <c r="C77" s="51"/>
      <c r="D77" s="52"/>
      <c r="E77" s="53"/>
      <c r="F77" s="61"/>
      <c r="G77" s="72"/>
      <c r="H77" s="68"/>
      <c r="I77" s="59"/>
      <c r="J77" s="19"/>
      <c r="K77" s="18"/>
      <c r="L77" s="18"/>
      <c r="M77" s="18"/>
      <c r="N77" s="18"/>
    </row>
    <row r="78" spans="1:14" s="21" customFormat="1" ht="26.25">
      <c r="A78" s="94"/>
      <c r="B78" s="86"/>
      <c r="C78" s="51"/>
      <c r="D78" s="52"/>
      <c r="E78" s="53"/>
      <c r="F78" s="61"/>
      <c r="G78" s="72"/>
      <c r="H78" s="68"/>
      <c r="I78" s="59"/>
      <c r="J78" s="19"/>
      <c r="K78" s="18"/>
      <c r="L78" s="18"/>
      <c r="M78" s="18"/>
      <c r="N78" s="18"/>
    </row>
    <row r="79" spans="1:14" s="21" customFormat="1" ht="26.25">
      <c r="A79" s="94"/>
      <c r="B79" s="86"/>
      <c r="C79" s="51"/>
      <c r="D79" s="52"/>
      <c r="E79" s="53"/>
      <c r="F79" s="61"/>
      <c r="G79" s="72"/>
      <c r="H79" s="68"/>
      <c r="I79" s="59"/>
      <c r="J79" s="19"/>
      <c r="K79" s="18"/>
      <c r="L79" s="18"/>
      <c r="M79" s="18"/>
      <c r="N79" s="18"/>
    </row>
    <row r="80" spans="1:14" ht="26.25">
      <c r="A80" s="94"/>
      <c r="B80" s="86"/>
      <c r="C80" s="51"/>
      <c r="D80" s="52"/>
      <c r="E80" s="53"/>
      <c r="F80" s="61"/>
      <c r="G80" s="72"/>
      <c r="H80" s="68"/>
      <c r="I80" s="59"/>
      <c r="J80" s="19"/>
      <c r="K80" s="18"/>
      <c r="L80" s="18"/>
      <c r="M80" s="18"/>
      <c r="N80" s="18"/>
    </row>
    <row r="81" spans="1:14" ht="26.25">
      <c r="A81" s="94"/>
      <c r="B81" s="86"/>
      <c r="C81" s="51"/>
      <c r="D81" s="52"/>
      <c r="E81" s="53"/>
      <c r="F81" s="61"/>
      <c r="G81" s="72"/>
      <c r="H81" s="68"/>
      <c r="I81" s="59"/>
      <c r="J81" s="19"/>
      <c r="K81" s="18"/>
      <c r="L81" s="18"/>
      <c r="M81" s="18"/>
      <c r="N81" s="18"/>
    </row>
    <row r="82" spans="1:14" ht="26.25">
      <c r="A82" s="94"/>
      <c r="B82" s="86"/>
      <c r="C82" s="51"/>
      <c r="D82" s="52"/>
      <c r="E82" s="53"/>
      <c r="F82" s="61"/>
      <c r="G82" s="72"/>
      <c r="H82" s="68"/>
      <c r="I82" s="59"/>
      <c r="J82" s="19"/>
      <c r="K82" s="18"/>
      <c r="L82" s="18"/>
      <c r="M82" s="18"/>
      <c r="N82" s="18"/>
    </row>
    <row r="83" spans="1:14" ht="26.25">
      <c r="A83" s="94"/>
      <c r="B83" s="86"/>
      <c r="C83" s="51"/>
      <c r="D83" s="52"/>
      <c r="E83" s="53"/>
      <c r="F83" s="61"/>
      <c r="G83" s="72"/>
      <c r="H83" s="68"/>
      <c r="I83" s="59"/>
      <c r="J83" s="19"/>
      <c r="K83" s="18"/>
      <c r="L83" s="18"/>
      <c r="M83" s="18"/>
      <c r="N83" s="18"/>
    </row>
    <row r="84" spans="1:14" s="21" customFormat="1" ht="26.25">
      <c r="A84" s="94"/>
      <c r="B84" s="86"/>
      <c r="C84" s="51"/>
      <c r="D84" s="52"/>
      <c r="E84" s="53"/>
      <c r="F84" s="61"/>
      <c r="G84" s="72"/>
      <c r="H84" s="68"/>
      <c r="I84" s="59"/>
      <c r="J84" s="19"/>
      <c r="K84" s="18"/>
      <c r="L84" s="18"/>
      <c r="M84" s="18"/>
      <c r="N84" s="18"/>
    </row>
    <row r="85" spans="1:14" ht="26.25">
      <c r="A85" s="94"/>
      <c r="B85" s="86"/>
      <c r="C85" s="51"/>
      <c r="D85" s="52"/>
      <c r="E85" s="53"/>
      <c r="F85" s="61"/>
      <c r="G85" s="72"/>
      <c r="H85" s="68"/>
      <c r="I85" s="59"/>
      <c r="J85" s="19"/>
      <c r="K85" s="18"/>
      <c r="L85" s="18"/>
      <c r="M85" s="18"/>
      <c r="N85" s="18"/>
    </row>
    <row r="86" spans="1:14" s="21" customFormat="1" ht="26.25">
      <c r="A86" s="94"/>
      <c r="B86" s="86"/>
      <c r="C86" s="51"/>
      <c r="D86" s="52"/>
      <c r="E86" s="53"/>
      <c r="F86" s="61"/>
      <c r="G86" s="72"/>
      <c r="H86" s="68"/>
      <c r="I86" s="59"/>
      <c r="J86" s="19"/>
      <c r="K86" s="18"/>
      <c r="L86" s="18"/>
      <c r="M86" s="18"/>
      <c r="N86" s="18"/>
    </row>
    <row r="87" spans="1:14" s="21" customFormat="1" ht="26.25">
      <c r="A87" s="94"/>
      <c r="B87" s="86"/>
      <c r="C87" s="51"/>
      <c r="D87" s="52"/>
      <c r="E87" s="53"/>
      <c r="F87" s="61"/>
      <c r="G87" s="72"/>
      <c r="H87" s="68"/>
      <c r="I87" s="59"/>
      <c r="J87" s="19"/>
      <c r="K87" s="18"/>
      <c r="L87" s="18"/>
      <c r="M87" s="18"/>
      <c r="N87" s="18"/>
    </row>
    <row r="88" spans="1:14" ht="26.25">
      <c r="A88" s="94"/>
      <c r="B88" s="86"/>
      <c r="C88" s="51"/>
      <c r="D88" s="52"/>
      <c r="E88" s="53"/>
      <c r="F88" s="61"/>
      <c r="G88" s="72"/>
      <c r="H88" s="68"/>
      <c r="I88" s="59"/>
      <c r="J88" s="19"/>
      <c r="K88" s="18"/>
      <c r="L88" s="18"/>
      <c r="M88" s="18"/>
      <c r="N88" s="18"/>
    </row>
    <row r="89" spans="1:14" ht="26.25">
      <c r="A89" s="94"/>
      <c r="B89" s="86"/>
      <c r="C89" s="51"/>
      <c r="D89" s="52"/>
      <c r="E89" s="53"/>
      <c r="F89" s="61"/>
      <c r="G89" s="72"/>
      <c r="H89" s="68"/>
      <c r="I89" s="59"/>
      <c r="J89" s="19"/>
      <c r="K89" s="18"/>
      <c r="L89" s="18"/>
      <c r="M89" s="18"/>
      <c r="N89" s="18"/>
    </row>
    <row r="90" spans="1:14" ht="26.25">
      <c r="A90" s="94"/>
      <c r="B90" s="86"/>
      <c r="C90" s="51"/>
      <c r="D90" s="52"/>
      <c r="E90" s="53"/>
      <c r="F90" s="61"/>
      <c r="G90" s="72"/>
      <c r="H90" s="68"/>
      <c r="I90" s="59"/>
      <c r="J90" s="19"/>
      <c r="K90" s="18"/>
      <c r="L90" s="18"/>
      <c r="M90" s="18"/>
      <c r="N90" s="18"/>
    </row>
    <row r="91" spans="1:14" ht="26.25">
      <c r="A91" s="94"/>
      <c r="B91" s="86"/>
      <c r="C91" s="51"/>
      <c r="D91" s="52"/>
      <c r="E91" s="53"/>
      <c r="F91" s="61"/>
      <c r="G91" s="72"/>
      <c r="H91" s="68"/>
      <c r="I91" s="59"/>
      <c r="J91" s="19"/>
      <c r="K91" s="18"/>
      <c r="L91" s="18"/>
      <c r="M91" s="18"/>
      <c r="N91" s="18"/>
    </row>
    <row r="92" spans="1:14" ht="26.25">
      <c r="A92" s="94"/>
      <c r="B92" s="86"/>
      <c r="C92" s="51"/>
      <c r="D92" s="52"/>
      <c r="E92" s="53"/>
      <c r="F92" s="61"/>
      <c r="G92" s="72"/>
      <c r="H92" s="68"/>
      <c r="I92" s="59"/>
      <c r="J92" s="19"/>
      <c r="K92" s="18"/>
      <c r="L92" s="18"/>
      <c r="M92" s="18"/>
      <c r="N92" s="18"/>
    </row>
    <row r="93" spans="1:14" ht="26.25">
      <c r="A93" s="94"/>
      <c r="B93" s="86"/>
      <c r="C93" s="51"/>
      <c r="D93" s="52"/>
      <c r="E93" s="53"/>
      <c r="F93" s="61"/>
      <c r="G93" s="72"/>
      <c r="H93" s="68"/>
      <c r="I93" s="59"/>
      <c r="J93" s="19"/>
      <c r="K93" s="18"/>
      <c r="L93" s="18"/>
      <c r="M93" s="18"/>
      <c r="N93" s="18"/>
    </row>
    <row r="94" spans="1:14" ht="26.25">
      <c r="A94" s="94"/>
      <c r="B94" s="86"/>
      <c r="C94" s="51"/>
      <c r="D94" s="52"/>
      <c r="E94" s="53"/>
      <c r="F94" s="61"/>
      <c r="G94" s="72"/>
      <c r="H94" s="68"/>
      <c r="I94" s="59"/>
      <c r="J94" s="19"/>
      <c r="K94" s="18"/>
      <c r="L94" s="18"/>
      <c r="M94" s="18"/>
      <c r="N94" s="18"/>
    </row>
    <row r="95" spans="1:14" ht="26.25">
      <c r="A95" s="94"/>
      <c r="B95" s="86"/>
      <c r="C95" s="51"/>
      <c r="D95" s="52"/>
      <c r="E95" s="53"/>
      <c r="F95" s="61"/>
      <c r="G95" s="72"/>
      <c r="H95" s="68"/>
      <c r="I95" s="59"/>
      <c r="J95" s="19"/>
      <c r="K95" s="18"/>
      <c r="L95" s="18"/>
      <c r="M95" s="18"/>
      <c r="N95" s="18"/>
    </row>
    <row r="96" spans="1:14" ht="26.25">
      <c r="A96" s="94"/>
      <c r="B96" s="86"/>
      <c r="C96" s="51"/>
      <c r="D96" s="52"/>
      <c r="E96" s="53"/>
      <c r="F96" s="61"/>
      <c r="G96" s="72"/>
      <c r="H96" s="68"/>
      <c r="I96" s="59"/>
      <c r="J96" s="19"/>
      <c r="K96" s="18"/>
      <c r="L96" s="18"/>
      <c r="M96" s="18"/>
      <c r="N96" s="18"/>
    </row>
    <row r="97" spans="1:14" ht="26.25">
      <c r="A97" s="94"/>
      <c r="B97" s="86"/>
      <c r="C97" s="51"/>
      <c r="D97" s="52"/>
      <c r="E97" s="53"/>
      <c r="F97" s="61"/>
      <c r="G97" s="72"/>
      <c r="H97" s="68"/>
      <c r="I97" s="59"/>
      <c r="J97" s="19"/>
      <c r="K97" s="18"/>
      <c r="L97" s="18"/>
      <c r="M97" s="18"/>
      <c r="N97" s="18"/>
    </row>
    <row r="98" spans="1:14" ht="26.25">
      <c r="A98" s="94"/>
      <c r="B98" s="86"/>
      <c r="C98" s="51"/>
      <c r="D98" s="52"/>
      <c r="E98" s="53"/>
      <c r="F98" s="61"/>
      <c r="G98" s="72"/>
      <c r="H98" s="68"/>
      <c r="I98" s="59"/>
      <c r="J98" s="19"/>
      <c r="K98" s="18"/>
      <c r="L98" s="18"/>
      <c r="M98" s="18"/>
      <c r="N98" s="18"/>
    </row>
    <row r="99" spans="1:14" ht="26.25">
      <c r="A99" s="94"/>
      <c r="B99" s="86"/>
      <c r="C99" s="51"/>
      <c r="D99" s="52"/>
      <c r="E99" s="53"/>
      <c r="F99" s="61"/>
      <c r="G99" s="72"/>
      <c r="H99" s="68"/>
      <c r="I99" s="59"/>
      <c r="J99" s="19"/>
      <c r="K99" s="18"/>
      <c r="L99" s="18"/>
      <c r="M99" s="18"/>
      <c r="N99" s="18"/>
    </row>
    <row r="100" spans="1:14" ht="26.25">
      <c r="A100" s="94"/>
      <c r="B100" s="86"/>
      <c r="C100" s="51"/>
      <c r="D100" s="52"/>
      <c r="E100" s="53"/>
      <c r="F100" s="61"/>
      <c r="G100" s="72"/>
      <c r="H100" s="68"/>
      <c r="I100" s="59"/>
      <c r="J100" s="19"/>
      <c r="K100" s="18"/>
      <c r="L100" s="18"/>
      <c r="M100" s="18"/>
      <c r="N100" s="18"/>
    </row>
    <row r="101" spans="1:14" ht="26.25">
      <c r="A101" s="94"/>
      <c r="B101" s="86"/>
      <c r="C101" s="51"/>
      <c r="D101" s="52"/>
      <c r="E101" s="53"/>
      <c r="F101" s="61"/>
      <c r="G101" s="72"/>
      <c r="H101" s="68"/>
      <c r="I101" s="59"/>
      <c r="J101" s="19"/>
      <c r="K101" s="18"/>
      <c r="L101" s="18"/>
      <c r="M101" s="18"/>
      <c r="N101" s="18"/>
    </row>
    <row r="102" spans="1:14" ht="26.25">
      <c r="A102" s="94"/>
      <c r="B102" s="86"/>
      <c r="C102" s="51"/>
      <c r="D102" s="52"/>
      <c r="E102" s="53"/>
      <c r="F102" s="61"/>
      <c r="G102" s="72"/>
      <c r="H102" s="68"/>
      <c r="I102" s="59"/>
      <c r="J102" s="19"/>
      <c r="K102" s="18"/>
      <c r="L102" s="18"/>
      <c r="M102" s="18"/>
      <c r="N102" s="18"/>
    </row>
    <row r="103" spans="1:14" s="21" customFormat="1" ht="26.25">
      <c r="A103" s="94"/>
      <c r="B103" s="86"/>
      <c r="C103" s="51"/>
      <c r="D103" s="52"/>
      <c r="E103" s="53"/>
      <c r="F103" s="61"/>
      <c r="G103" s="72"/>
      <c r="H103" s="68"/>
      <c r="I103" s="59"/>
      <c r="J103" s="19"/>
      <c r="K103" s="18"/>
      <c r="L103" s="18"/>
      <c r="M103" s="18"/>
      <c r="N103" s="18"/>
    </row>
    <row r="104" spans="1:14" s="21" customFormat="1" ht="26.25">
      <c r="A104" s="94"/>
      <c r="B104" s="86"/>
      <c r="C104" s="51"/>
      <c r="D104" s="52"/>
      <c r="E104" s="53"/>
      <c r="F104" s="61"/>
      <c r="G104" s="72"/>
      <c r="H104" s="68"/>
      <c r="I104" s="59"/>
      <c r="J104" s="19"/>
      <c r="K104" s="18"/>
      <c r="L104" s="18"/>
      <c r="M104" s="18"/>
      <c r="N104" s="18"/>
    </row>
    <row r="105" spans="1:14" s="21" customFormat="1" ht="26.25">
      <c r="A105" s="94"/>
      <c r="B105" s="86"/>
      <c r="C105" s="51"/>
      <c r="D105" s="52"/>
      <c r="E105" s="53"/>
      <c r="F105" s="61"/>
      <c r="G105" s="72"/>
      <c r="H105" s="68"/>
      <c r="I105" s="59"/>
      <c r="J105" s="19"/>
      <c r="K105" s="18"/>
      <c r="L105" s="18"/>
      <c r="M105" s="18"/>
      <c r="N105" s="18"/>
    </row>
    <row r="106" spans="1:14" s="21" customFormat="1" ht="26.25">
      <c r="A106" s="94"/>
      <c r="B106" s="86"/>
      <c r="C106" s="51"/>
      <c r="D106" s="52"/>
      <c r="E106" s="53"/>
      <c r="F106" s="61"/>
      <c r="G106" s="72"/>
      <c r="H106" s="68"/>
      <c r="I106" s="59"/>
      <c r="J106" s="19"/>
      <c r="K106" s="18"/>
      <c r="L106" s="18"/>
      <c r="M106" s="18"/>
      <c r="N106" s="18"/>
    </row>
    <row r="107" spans="1:14" s="21" customFormat="1" ht="26.25">
      <c r="A107" s="94"/>
      <c r="B107" s="86"/>
      <c r="C107" s="51"/>
      <c r="D107" s="52"/>
      <c r="E107" s="53"/>
      <c r="F107" s="61"/>
      <c r="G107" s="72"/>
      <c r="H107" s="68"/>
      <c r="I107" s="59"/>
      <c r="J107" s="19"/>
      <c r="K107" s="18"/>
      <c r="L107" s="18"/>
      <c r="M107" s="18"/>
      <c r="N107" s="18"/>
    </row>
    <row r="108" spans="1:14" ht="26.25">
      <c r="A108" s="91"/>
      <c r="B108" s="86"/>
      <c r="C108" s="51"/>
      <c r="D108" s="52"/>
      <c r="E108" s="53"/>
      <c r="F108" s="61"/>
      <c r="G108" s="72"/>
      <c r="H108" s="68"/>
      <c r="I108" s="59"/>
      <c r="J108" s="19"/>
      <c r="K108" s="18"/>
      <c r="L108" s="18"/>
      <c r="M108" s="18"/>
      <c r="N108" s="18"/>
    </row>
    <row r="109" spans="1:14" s="21" customFormat="1" ht="26.25">
      <c r="A109" s="91"/>
      <c r="B109" s="86"/>
      <c r="C109" s="51"/>
      <c r="D109" s="52"/>
      <c r="E109" s="53"/>
      <c r="F109" s="61"/>
      <c r="G109" s="72"/>
      <c r="H109" s="68"/>
      <c r="I109" s="59"/>
      <c r="J109" s="19"/>
      <c r="K109" s="18"/>
      <c r="L109" s="18"/>
      <c r="M109" s="18"/>
      <c r="N109" s="18"/>
    </row>
    <row r="110" spans="1:14" s="21" customFormat="1" ht="26.25">
      <c r="A110" s="91"/>
      <c r="B110" s="86"/>
      <c r="C110" s="51"/>
      <c r="D110" s="52"/>
      <c r="E110" s="53"/>
      <c r="F110" s="61"/>
      <c r="G110" s="72"/>
      <c r="H110" s="68"/>
      <c r="I110" s="59"/>
      <c r="J110" s="19"/>
      <c r="K110" s="18"/>
      <c r="L110" s="18"/>
      <c r="M110" s="18"/>
      <c r="N110" s="18"/>
    </row>
    <row r="111" spans="1:14" s="21" customFormat="1" ht="26.25">
      <c r="A111" s="91"/>
      <c r="B111" s="86"/>
      <c r="C111" s="51"/>
      <c r="D111" s="52"/>
      <c r="E111" s="53"/>
      <c r="F111" s="61"/>
      <c r="G111" s="72"/>
      <c r="H111" s="68"/>
      <c r="I111" s="59"/>
      <c r="J111" s="19"/>
      <c r="K111" s="18"/>
      <c r="L111" s="18"/>
      <c r="M111" s="18"/>
      <c r="N111" s="18"/>
    </row>
    <row r="112" spans="1:14" s="21" customFormat="1" ht="26.25">
      <c r="A112" s="91"/>
      <c r="B112" s="86"/>
      <c r="C112" s="51"/>
      <c r="D112" s="52"/>
      <c r="E112" s="53"/>
      <c r="F112" s="61"/>
      <c r="G112" s="72"/>
      <c r="H112" s="68"/>
      <c r="I112" s="59"/>
      <c r="J112" s="19"/>
      <c r="K112" s="18"/>
      <c r="L112" s="18"/>
      <c r="M112" s="18"/>
      <c r="N112" s="18"/>
    </row>
    <row r="113" spans="1:14" s="21" customFormat="1" ht="26.25">
      <c r="A113" s="91"/>
      <c r="B113" s="86"/>
      <c r="C113" s="51"/>
      <c r="D113" s="52"/>
      <c r="E113" s="53"/>
      <c r="F113" s="61"/>
      <c r="G113" s="72"/>
      <c r="H113" s="68"/>
      <c r="I113" s="59"/>
      <c r="J113" s="19"/>
      <c r="K113" s="18"/>
      <c r="L113" s="18"/>
      <c r="M113" s="18"/>
      <c r="N113" s="18"/>
    </row>
    <row r="114" spans="1:14" s="21" customFormat="1" ht="26.25">
      <c r="A114" s="91"/>
      <c r="B114" s="86"/>
      <c r="C114" s="51"/>
      <c r="D114" s="52"/>
      <c r="E114" s="53"/>
      <c r="F114" s="61"/>
      <c r="G114" s="72"/>
      <c r="H114" s="68"/>
      <c r="I114" s="59"/>
      <c r="J114" s="19"/>
      <c r="K114" s="18"/>
      <c r="L114" s="18"/>
      <c r="M114" s="18"/>
      <c r="N114" s="18"/>
    </row>
    <row r="115" spans="1:14" s="21" customFormat="1" ht="26.25">
      <c r="A115" s="91"/>
      <c r="B115" s="86"/>
      <c r="C115" s="51"/>
      <c r="D115" s="52"/>
      <c r="E115" s="53"/>
      <c r="F115" s="61"/>
      <c r="G115" s="72"/>
      <c r="H115" s="68"/>
      <c r="I115" s="59"/>
      <c r="J115" s="19"/>
      <c r="K115" s="18"/>
      <c r="L115" s="18"/>
      <c r="M115" s="18"/>
      <c r="N115" s="18"/>
    </row>
    <row r="116" spans="1:14" s="21" customFormat="1" ht="26.25">
      <c r="A116" s="91"/>
      <c r="B116" s="86"/>
      <c r="C116" s="51"/>
      <c r="D116" s="52"/>
      <c r="E116" s="53"/>
      <c r="F116" s="61"/>
      <c r="G116" s="72"/>
      <c r="H116" s="68"/>
      <c r="I116" s="59"/>
      <c r="J116" s="19"/>
      <c r="K116" s="18"/>
      <c r="L116" s="18"/>
      <c r="M116" s="18"/>
      <c r="N116" s="18"/>
    </row>
    <row r="117" spans="1:14" s="21" customFormat="1" ht="26.25">
      <c r="A117" s="91"/>
      <c r="B117" s="86"/>
      <c r="C117" s="51"/>
      <c r="D117" s="52"/>
      <c r="E117" s="53"/>
      <c r="F117" s="61"/>
      <c r="G117" s="72"/>
      <c r="H117" s="68"/>
      <c r="I117" s="59"/>
      <c r="J117" s="19"/>
      <c r="K117" s="18"/>
      <c r="L117" s="18"/>
      <c r="M117" s="18"/>
      <c r="N117" s="18"/>
    </row>
    <row r="118" spans="1:14" s="21" customFormat="1" ht="26.25">
      <c r="A118" s="91"/>
      <c r="B118" s="86"/>
      <c r="C118" s="51"/>
      <c r="D118" s="52"/>
      <c r="E118" s="53"/>
      <c r="F118" s="61"/>
      <c r="G118" s="72"/>
      <c r="H118" s="68"/>
      <c r="I118" s="59"/>
      <c r="J118" s="19"/>
      <c r="K118" s="18"/>
      <c r="L118" s="18"/>
      <c r="M118" s="18"/>
      <c r="N118" s="18"/>
    </row>
    <row r="119" spans="1:14" s="21" customFormat="1" ht="26.25">
      <c r="A119" s="91"/>
      <c r="B119" s="86"/>
      <c r="C119" s="51"/>
      <c r="D119" s="52"/>
      <c r="E119" s="53"/>
      <c r="F119" s="61"/>
      <c r="G119" s="72"/>
      <c r="H119" s="68"/>
      <c r="I119" s="59"/>
      <c r="J119" s="19"/>
      <c r="K119" s="18"/>
      <c r="L119" s="18"/>
      <c r="M119" s="18"/>
      <c r="N119" s="18"/>
    </row>
    <row r="120" spans="1:14" s="21" customFormat="1" ht="26.25">
      <c r="A120" s="91"/>
      <c r="B120" s="86"/>
      <c r="C120" s="51"/>
      <c r="D120" s="52"/>
      <c r="E120" s="53"/>
      <c r="F120" s="61"/>
      <c r="G120" s="72"/>
      <c r="H120" s="68"/>
      <c r="I120" s="59"/>
      <c r="J120" s="19"/>
      <c r="K120" s="18"/>
      <c r="L120" s="18"/>
      <c r="M120" s="18"/>
      <c r="N120" s="18"/>
    </row>
    <row r="121" spans="1:14" s="21" customFormat="1" ht="26.25">
      <c r="A121" s="91"/>
      <c r="B121" s="86"/>
      <c r="C121" s="51"/>
      <c r="D121" s="52"/>
      <c r="E121" s="53"/>
      <c r="F121" s="61"/>
      <c r="G121" s="72"/>
      <c r="H121" s="68"/>
      <c r="I121" s="59"/>
      <c r="J121" s="19"/>
      <c r="K121" s="18"/>
      <c r="L121" s="18"/>
      <c r="M121" s="18"/>
      <c r="N121" s="18"/>
    </row>
    <row r="122" spans="1:14" s="21" customFormat="1" ht="26.25">
      <c r="A122" s="91"/>
      <c r="B122" s="86"/>
      <c r="C122" s="51"/>
      <c r="D122" s="52"/>
      <c r="E122" s="53"/>
      <c r="F122" s="53"/>
      <c r="G122" s="72"/>
      <c r="H122" s="68"/>
      <c r="I122" s="58"/>
      <c r="J122" s="19"/>
      <c r="K122" s="18"/>
      <c r="L122" s="18"/>
      <c r="M122" s="18"/>
      <c r="N122" s="18"/>
    </row>
    <row r="123" spans="1:14" ht="26.25">
      <c r="A123" s="91"/>
      <c r="B123" s="86"/>
      <c r="C123" s="51"/>
      <c r="D123" s="52"/>
      <c r="E123" s="53"/>
      <c r="F123" s="53"/>
      <c r="G123" s="72"/>
      <c r="H123" s="68"/>
      <c r="I123" s="58"/>
      <c r="J123" s="19"/>
      <c r="K123" s="18"/>
      <c r="L123" s="18"/>
      <c r="M123" s="18"/>
      <c r="N123" s="18"/>
    </row>
    <row r="124" spans="1:14" ht="26.25">
      <c r="A124" s="91"/>
      <c r="B124" s="86"/>
      <c r="C124" s="51"/>
      <c r="D124" s="52"/>
      <c r="E124" s="53"/>
      <c r="F124" s="53"/>
      <c r="G124" s="72"/>
      <c r="H124" s="68"/>
      <c r="I124" s="58"/>
      <c r="J124" s="19"/>
      <c r="K124" s="18"/>
      <c r="L124" s="18"/>
      <c r="M124" s="18"/>
      <c r="N124" s="18"/>
    </row>
    <row r="125" spans="1:14" ht="26.25">
      <c r="A125" s="91"/>
      <c r="B125" s="86"/>
      <c r="C125" s="51"/>
      <c r="D125" s="52"/>
      <c r="E125" s="53"/>
      <c r="F125" s="53"/>
      <c r="G125" s="72"/>
      <c r="H125" s="68"/>
      <c r="I125" s="58"/>
      <c r="J125" s="19"/>
      <c r="K125" s="18"/>
      <c r="L125" s="18"/>
      <c r="M125" s="18"/>
      <c r="N125" s="18"/>
    </row>
    <row r="126" spans="1:14" ht="26.25">
      <c r="A126" s="91"/>
      <c r="B126" s="86"/>
      <c r="C126" s="51"/>
      <c r="D126" s="52"/>
      <c r="E126" s="53"/>
      <c r="F126" s="53"/>
      <c r="G126" s="72"/>
      <c r="H126" s="68"/>
      <c r="I126" s="58"/>
      <c r="J126" s="19"/>
      <c r="K126" s="18"/>
      <c r="L126" s="18"/>
      <c r="M126" s="18"/>
      <c r="N126" s="18"/>
    </row>
    <row r="127" spans="1:14" ht="26.25">
      <c r="A127" s="91"/>
      <c r="B127" s="86"/>
      <c r="C127" s="51"/>
      <c r="D127" s="52"/>
      <c r="E127" s="53"/>
      <c r="F127" s="53"/>
      <c r="G127" s="72"/>
      <c r="H127" s="68"/>
      <c r="I127" s="58"/>
      <c r="J127" s="19"/>
      <c r="K127" s="18"/>
      <c r="L127" s="18"/>
      <c r="M127" s="18"/>
      <c r="N127" s="18"/>
    </row>
    <row r="128" spans="1:14" ht="26.25">
      <c r="A128" s="92"/>
      <c r="B128" s="49"/>
      <c r="C128" s="49"/>
      <c r="D128" s="49"/>
      <c r="E128" s="49"/>
      <c r="F128" s="49"/>
      <c r="G128" s="70"/>
      <c r="H128" s="49"/>
      <c r="I128" s="74"/>
      <c r="J128" s="19"/>
      <c r="K128" s="18"/>
    </row>
    <row r="129" spans="1:11" ht="26.25">
      <c r="A129" s="92"/>
      <c r="B129" s="49"/>
      <c r="C129" s="49"/>
      <c r="D129" s="49"/>
      <c r="E129" s="49"/>
      <c r="F129" s="49"/>
      <c r="G129" s="70"/>
      <c r="H129" s="49"/>
      <c r="I129" s="56"/>
      <c r="J129" s="19"/>
      <c r="K129" s="18"/>
    </row>
    <row r="130" spans="1:11" ht="26.25">
      <c r="A130" s="92"/>
      <c r="B130" s="49"/>
      <c r="C130" s="49"/>
      <c r="D130" s="49"/>
      <c r="E130" s="49"/>
      <c r="F130" s="49"/>
      <c r="G130" s="70"/>
      <c r="H130" s="49"/>
      <c r="I130" s="56"/>
      <c r="J130" s="19"/>
      <c r="K130" s="18"/>
    </row>
    <row r="131" spans="1:11" ht="26.25">
      <c r="A131" s="92"/>
      <c r="B131" s="49"/>
      <c r="C131" s="49"/>
      <c r="D131" s="49"/>
      <c r="E131" s="49"/>
      <c r="F131" s="49"/>
      <c r="G131" s="70"/>
      <c r="H131" s="49"/>
      <c r="I131" s="56"/>
      <c r="J131" s="19"/>
      <c r="K131" s="18"/>
    </row>
    <row r="132" spans="1:11" ht="26.25">
      <c r="A132" s="92"/>
      <c r="B132" s="49"/>
      <c r="C132" s="49"/>
      <c r="D132" s="49"/>
      <c r="E132" s="49"/>
      <c r="F132" s="49"/>
      <c r="G132" s="70"/>
      <c r="H132" s="49"/>
      <c r="I132" s="56"/>
      <c r="J132" s="19"/>
      <c r="K132" s="18"/>
    </row>
    <row r="133" spans="1:11" ht="26.25">
      <c r="A133" s="92"/>
      <c r="B133" s="49"/>
      <c r="C133" s="49"/>
      <c r="D133" s="49"/>
      <c r="E133" s="49"/>
      <c r="F133" s="49"/>
      <c r="G133" s="70"/>
      <c r="H133" s="49"/>
      <c r="I133" s="56"/>
      <c r="J133" s="19"/>
      <c r="K133" s="18"/>
    </row>
    <row r="134" spans="1:11" ht="26.25">
      <c r="A134" s="92"/>
      <c r="B134" s="49"/>
      <c r="C134" s="49"/>
      <c r="D134" s="49"/>
      <c r="E134" s="49"/>
      <c r="F134" s="49"/>
      <c r="G134" s="70"/>
      <c r="H134" s="49"/>
      <c r="I134" s="56"/>
      <c r="J134" s="19"/>
      <c r="K134" s="18"/>
    </row>
    <row r="135" spans="1:11" ht="26.25">
      <c r="A135" s="92"/>
      <c r="B135" s="49"/>
      <c r="C135" s="49"/>
      <c r="D135" s="49"/>
      <c r="E135" s="49"/>
      <c r="F135" s="49"/>
      <c r="G135" s="70"/>
      <c r="H135" s="49"/>
      <c r="I135" s="56"/>
      <c r="J135" s="19"/>
      <c r="K135" s="18"/>
    </row>
    <row r="136" spans="1:11" ht="26.25">
      <c r="A136" s="92"/>
      <c r="B136" s="49"/>
      <c r="C136" s="49"/>
      <c r="D136" s="49"/>
      <c r="E136" s="49"/>
      <c r="F136" s="49"/>
      <c r="G136" s="70"/>
      <c r="H136" s="49"/>
      <c r="I136" s="56"/>
      <c r="J136" s="19"/>
      <c r="K136" s="18"/>
    </row>
    <row r="137" spans="1:11" s="21" customFormat="1" ht="26.25">
      <c r="A137" s="92"/>
      <c r="B137" s="49"/>
      <c r="C137" s="49"/>
      <c r="D137" s="49"/>
      <c r="E137" s="49"/>
      <c r="F137" s="49"/>
      <c r="G137" s="70"/>
      <c r="H137" s="49"/>
      <c r="I137" s="56"/>
      <c r="J137" s="19"/>
      <c r="K137" s="18"/>
    </row>
    <row r="138" spans="1:11" ht="26.25">
      <c r="A138" s="92"/>
      <c r="B138" s="87"/>
      <c r="C138" s="49"/>
      <c r="D138" s="49"/>
      <c r="E138" s="49"/>
      <c r="F138" s="49"/>
      <c r="G138" s="70"/>
      <c r="H138" s="49"/>
      <c r="I138" s="56"/>
      <c r="J138" s="19"/>
      <c r="K138" s="18"/>
    </row>
    <row r="139" spans="1:11" s="21" customFormat="1" ht="26.25">
      <c r="A139" s="92"/>
      <c r="B139" s="87"/>
      <c r="C139" s="49"/>
      <c r="D139" s="49"/>
      <c r="E139" s="49"/>
      <c r="F139" s="49"/>
      <c r="G139" s="70"/>
      <c r="H139" s="49"/>
      <c r="I139" s="56"/>
      <c r="J139" s="19"/>
      <c r="K139" s="18"/>
    </row>
    <row r="140" spans="1:11" s="21" customFormat="1" ht="26.25">
      <c r="A140" s="92"/>
      <c r="B140" s="87"/>
      <c r="C140" s="49"/>
      <c r="D140" s="49"/>
      <c r="E140" s="49"/>
      <c r="F140" s="49"/>
      <c r="G140" s="70"/>
      <c r="H140" s="49"/>
      <c r="I140" s="56"/>
      <c r="J140" s="19"/>
      <c r="K140" s="18"/>
    </row>
    <row r="141" spans="1:11" s="21" customFormat="1" ht="26.25">
      <c r="A141" s="92"/>
      <c r="B141" s="87"/>
      <c r="C141" s="49"/>
      <c r="D141" s="49"/>
      <c r="E141" s="49"/>
      <c r="F141" s="49"/>
      <c r="G141" s="70"/>
      <c r="H141" s="49"/>
      <c r="I141" s="56"/>
      <c r="J141" s="19"/>
      <c r="K141" s="18"/>
    </row>
    <row r="142" spans="1:11" s="21" customFormat="1" ht="26.25">
      <c r="A142" s="92"/>
      <c r="B142" s="87"/>
      <c r="C142" s="49"/>
      <c r="D142" s="49"/>
      <c r="E142" s="49"/>
      <c r="F142" s="49"/>
      <c r="G142" s="70"/>
      <c r="H142" s="49"/>
      <c r="I142" s="56"/>
      <c r="J142" s="19"/>
      <c r="K142" s="18"/>
    </row>
    <row r="143" spans="1:11" ht="26.25">
      <c r="A143" s="92"/>
      <c r="B143" s="87"/>
      <c r="C143" s="49"/>
      <c r="D143" s="49"/>
      <c r="E143" s="49"/>
      <c r="F143" s="49"/>
      <c r="G143" s="70"/>
      <c r="H143" s="49"/>
      <c r="I143" s="56"/>
      <c r="J143" s="19"/>
      <c r="K143" s="18"/>
    </row>
    <row r="144" spans="1:11" ht="26.25">
      <c r="A144" s="92"/>
      <c r="B144" s="87"/>
      <c r="C144" s="49"/>
      <c r="D144" s="49"/>
      <c r="E144" s="49"/>
      <c r="F144" s="49"/>
      <c r="G144" s="70"/>
      <c r="H144" s="49"/>
      <c r="I144" s="56"/>
      <c r="J144" s="19"/>
    </row>
    <row r="145" spans="1:10" ht="27" thickBot="1">
      <c r="A145" s="93"/>
      <c r="B145" s="88"/>
      <c r="C145" s="54"/>
      <c r="D145" s="54"/>
      <c r="E145" s="54"/>
      <c r="F145" s="54"/>
      <c r="G145" s="73"/>
      <c r="H145" s="49"/>
      <c r="I145" s="56"/>
      <c r="J145" s="19"/>
    </row>
    <row r="146" spans="1:10" ht="15.75" thickTop="1"/>
  </sheetData>
  <mergeCells count="2">
    <mergeCell ref="B25:G25"/>
    <mergeCell ref="A2:A7"/>
  </mergeCells>
  <pageMargins left="0.51181102362204722" right="0.51181102362204722" top="0.78740157480314965" bottom="0.7874015748031496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CadastroProduto</vt:lpstr>
      <vt:lpstr>Custo</vt:lpstr>
      <vt:lpstr>BASE</vt:lpstr>
      <vt:lpstr>BASE!Area_de_impressao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Vendas</dc:creator>
  <cp:lastModifiedBy>Vendas</cp:lastModifiedBy>
  <cp:lastPrinted>2022-08-04T19:35:07Z</cp:lastPrinted>
  <dcterms:created xsi:type="dcterms:W3CDTF">2020-07-31T20:00:22Z</dcterms:created>
  <dcterms:modified xsi:type="dcterms:W3CDTF">2022-09-22T20:52:57Z</dcterms:modified>
</cp:coreProperties>
</file>