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  <extLst>
    <ext uri="GoogleSheetsCustomDataVersion1">
      <go:sheetsCustomData xmlns:go="http://customooxmlschemas.google.com/" r:id="rId5" roundtripDataSignature="AMtx7mj22CxYQnEkf1JSahyfQaBV0pf1C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V1">
      <text>
        <t xml:space="preserve">======
ID#AAAAjnG8ybQ
Oxigenio CCR    (2022-11-10 21:03:20)
Não sei se deixando esse valor assim ajudaria.</t>
      </text>
    </comment>
  </commentList>
  <extLst>
    <ext uri="GoogleSheetsCustomDataVersion1">
      <go:sheetsCustomData xmlns:go="http://customooxmlschemas.google.com/" r:id="rId1" roundtripDataSignature="AMtx7mhx7KSXALZ3tH5TIG7jVGGE5ahsCw=="/>
    </ext>
  </extLst>
</comments>
</file>

<file path=xl/sharedStrings.xml><?xml version="1.0" encoding="utf-8"?>
<sst xmlns="http://schemas.openxmlformats.org/spreadsheetml/2006/main" count="33" uniqueCount="28">
  <si>
    <t>EQUIPAMENTO</t>
  </si>
  <si>
    <t>O2</t>
  </si>
  <si>
    <t>Valor</t>
  </si>
  <si>
    <t>PACIENTE</t>
  </si>
  <si>
    <t>CPF</t>
  </si>
  <si>
    <t>STATUS</t>
  </si>
  <si>
    <t>DATA DA SUSPENSÃO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</si>
  <si>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</si>
  <si>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</si>
  <si>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</si>
  <si>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</si>
  <si>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</si>
  <si>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</si>
  <si>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</si>
  <si>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</si>
  <si>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</si>
  <si>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</si>
  <si>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</si>
  <si>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</si>
  <si>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EXCEDENTE PAGO</t>
  </si>
  <si>
    <t>Fulano de tal</t>
  </si>
  <si>
    <t>xxx.xxx.xxx-xx</t>
  </si>
  <si>
    <t>SUSPENSO</t>
  </si>
  <si>
    <t>Ciclano de tal</t>
  </si>
  <si>
    <t>ATIVO</t>
  </si>
  <si>
    <t>Beltrana de tal</t>
  </si>
  <si>
    <t>Fulana de tal</t>
  </si>
  <si>
    <t xml:space="preserve">Ciclana de Tal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</si>
</sst>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D/MM/YYYY"/>
    <numFmt numFmtId="165" formatCode="_-* #,##0.00_-;\-* #,##0.00_-;_-* \-??_-;_-@"/>
    <numFmt numFmtId="166" formatCode="DD/MM/YY"/>
    <numFmt numFmtId="167" formatCode="D/M/YYYY"/>
    <numFmt numFmtId="168" formatCode="dd/mm/yyyy"/>
  </numFmts>
  <fonts count="3">
    <font>
      <sz val="10.0"/>
      <color rgb="FF000000"/>
      <name val="Arial"/>
      <scheme val="minor"/>
    </font>
    <font>
      <color theme="1"/>
      <name val="Arial"/>
      <scheme val="minor"/>
    </font>
    <font>
      <sz val="10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A6E4B7"/>
        <bgColor rgb="FFA6E4B7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shrinkToFit="0" vertical="bottom" wrapText="0"/>
    </xf>
    <xf borderId="1" fillId="2" fontId="2" numFmtId="0" xfId="0" applyAlignment="1" applyBorder="1" applyFill="1" applyFont="1">
      <alignment shrinkToFit="0" vertical="bottom" wrapText="0"/>
    </xf>
    <xf borderId="0" fillId="0" fontId="2" numFmtId="164" xfId="0" applyAlignment="1" applyFont="1" applyNumberFormat="1">
      <alignment shrinkToFit="0" vertical="bottom" wrapText="0"/>
    </xf>
    <xf borderId="1" fillId="2" fontId="2" numFmtId="165" xfId="0" applyAlignment="1" applyBorder="1" applyFont="1" applyNumberFormat="1">
      <alignment shrinkToFit="0" vertical="bottom" wrapText="0"/>
    </xf>
    <xf borderId="0" fillId="0" fontId="1" numFmtId="0" xfId="0" applyFont="1"/>
    <xf borderId="0" fillId="0" fontId="2" numFmtId="166" xfId="0" applyAlignment="1" applyFont="1" applyNumberFormat="1">
      <alignment shrinkToFit="0" vertical="bottom" wrapText="0"/>
    </xf>
    <xf borderId="0" fillId="0" fontId="2" numFmtId="167" xfId="0" applyAlignment="1" applyFont="1" applyNumberFormat="1">
      <alignment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0" fontId="2" numFmtId="168" xfId="0" applyAlignment="1" applyFont="1" applyNumberFormat="1">
      <alignment readingOrder="0" shrinkToFit="0" vertical="bottom" wrapText="0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7" width="12.38"/>
    <col customWidth="1" min="18" max="18" width="18.38"/>
    <col customWidth="1" min="19" max="26" width="8.63"/>
  </cols>
  <sheetData>
    <row r="1" ht="15.75" customHeight="1">
      <c r="S1" s="1" t="s">
        <v>0</v>
      </c>
      <c r="T1" s="1" t="s">
        <v>1</v>
      </c>
      <c r="U1" s="1" t="s">
        <v>2</v>
      </c>
      <c r="V1" s="1">
        <v>250.0</v>
      </c>
    </row>
    <row r="2" ht="15.75" customHeight="1"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2" t="s">
        <v>17</v>
      </c>
      <c r="Q2" s="2" t="s">
        <v>18</v>
      </c>
      <c r="R2" s="3" t="s">
        <v>19</v>
      </c>
    </row>
    <row r="3" ht="15.75" customHeight="1">
      <c r="B3" s="2" t="s">
        <v>20</v>
      </c>
      <c r="C3" s="2" t="s">
        <v>21</v>
      </c>
      <c r="D3" s="2" t="s">
        <v>22</v>
      </c>
      <c r="E3" s="4">
        <v>44617.0</v>
      </c>
      <c r="F3" s="2">
        <v>250.0</v>
      </c>
      <c r="G3" s="2">
        <v>250.0</v>
      </c>
      <c r="H3" s="2">
        <v>250.0</v>
      </c>
      <c r="I3" s="2">
        <v>250.0</v>
      </c>
      <c r="R3" s="5">
        <f t="shared" ref="R3:R7" si="1">ROUND(SUMPRODUCT(($D3="SUSPENSO")*(  (EOMONTH($E3,0)&lt;EOMONTH(DATEVALUE(F$2:Q$2&amp;YEAR($E3)),0))    +    (MONTH($E3)=MONTH(1&amp;$F$2:$Q$2))*((EOMONTH($E3,0)-$E3)/DAY(EOMONTH($E3,0)))   )*$F3:$Q3),2)</f>
        <v>526.79</v>
      </c>
    </row>
    <row r="4" ht="15.75" customHeight="1">
      <c r="B4" s="2" t="s">
        <v>23</v>
      </c>
      <c r="C4" s="2" t="s">
        <v>21</v>
      </c>
      <c r="D4" s="2" t="s">
        <v>24</v>
      </c>
      <c r="E4" s="4"/>
      <c r="F4" s="2">
        <v>250.0</v>
      </c>
      <c r="G4" s="2">
        <v>250.0</v>
      </c>
      <c r="H4" s="2">
        <v>250.0</v>
      </c>
      <c r="R4" s="5" t="str">
        <f t="shared" si="1"/>
        <v>#NUM!</v>
      </c>
    </row>
    <row r="5" ht="15.75" customHeight="1">
      <c r="B5" s="2" t="s">
        <v>25</v>
      </c>
      <c r="C5" s="2" t="s">
        <v>21</v>
      </c>
      <c r="D5" s="2" t="s">
        <v>22</v>
      </c>
      <c r="E5" s="4">
        <v>44785.0</v>
      </c>
      <c r="M5" s="2">
        <v>250.0</v>
      </c>
      <c r="N5" s="2">
        <v>250.0</v>
      </c>
      <c r="O5" s="2">
        <v>250.0</v>
      </c>
      <c r="R5" s="5">
        <f t="shared" si="1"/>
        <v>653.23</v>
      </c>
    </row>
    <row r="6" ht="15.75" customHeight="1">
      <c r="B6" s="6" t="s">
        <v>26</v>
      </c>
      <c r="D6" s="6" t="s">
        <v>22</v>
      </c>
      <c r="E6" s="7">
        <v>44788.0</v>
      </c>
      <c r="F6" s="8"/>
      <c r="G6" s="8"/>
      <c r="H6" s="8"/>
      <c r="I6" s="8"/>
      <c r="J6" s="8"/>
      <c r="K6" s="8"/>
      <c r="L6" s="8"/>
      <c r="M6" s="9">
        <v>120.96</v>
      </c>
      <c r="N6" s="8"/>
      <c r="O6" s="8"/>
      <c r="P6" s="8"/>
      <c r="Q6" s="8"/>
      <c r="R6" s="5">
        <f t="shared" si="1"/>
        <v>62.43</v>
      </c>
    </row>
    <row r="7" ht="15.75" customHeight="1">
      <c r="B7" s="1" t="s">
        <v>27</v>
      </c>
      <c r="D7" s="6" t="s">
        <v>22</v>
      </c>
      <c r="E7" s="10">
        <v>44814.0</v>
      </c>
      <c r="F7" s="8"/>
      <c r="G7" s="8"/>
      <c r="H7" s="8"/>
      <c r="I7" s="8"/>
      <c r="J7" s="8"/>
      <c r="K7" s="8"/>
      <c r="L7" s="8"/>
      <c r="M7" s="8"/>
      <c r="N7" s="9">
        <v>200.0</v>
      </c>
      <c r="O7" s="8"/>
      <c r="P7" s="8"/>
      <c r="Q7" s="8"/>
      <c r="R7" s="5">
        <f t="shared" si="1"/>
        <v>133.33</v>
      </c>
    </row>
    <row r="8" ht="15.75" customHeight="1"/>
    <row r="9" ht="15.75" customHeight="1"/>
    <row r="10" ht="15.75" customHeight="1"/>
    <row r="11" ht="15.75" customHeight="1"/>
    <row r="12" ht="15.75" customHeight="1"/>
    <row r="13" ht="15.75" customHeight="1">
      <c r="B13" s="6">
        <f>DATEDIF("25/05/1961","31/08/2018","Y")</f>
        <v>57</v>
      </c>
    </row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5" footer="0.0" header="0.0" left="0.511805555555555" right="0.511805555555555" top="0.7875"/>
  <pageSetup paperSize="9" orientation="portrait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