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kison\Desktop\"/>
    </mc:Choice>
  </mc:AlternateContent>
  <xr:revisionPtr revIDLastSave="0" documentId="13_ncr:1_{6B784EA0-3A7A-407B-9718-18CEF3B28FF6}" xr6:coauthVersionLast="47" xr6:coauthVersionMax="47" xr10:uidLastSave="{00000000-0000-0000-0000-000000000000}"/>
  <bookViews>
    <workbookView xWindow="-120" yWindow="-120" windowWidth="29040" windowHeight="15720" activeTab="3" xr2:uid="{FDBCB8F7-1102-4E34-A747-0B15D6379978}"/>
  </bookViews>
  <sheets>
    <sheet name="D.FEV" sheetId="1" r:id="rId1"/>
    <sheet name="D.MAR" sheetId="6" r:id="rId2"/>
    <sheet name="D.ABR" sheetId="8" r:id="rId3"/>
    <sheet name="1° BIM" sheetId="2" r:id="rId4"/>
    <sheet name="2° BIM" sheetId="9" r:id="rId5"/>
    <sheet name="AP.1º BIM" sheetId="7" state="hidden" r:id="rId6"/>
  </sheets>
  <definedNames>
    <definedName name="_xlnm.Print_Area" localSheetId="3">'1° BIM'!$A$1:$AR$56</definedName>
    <definedName name="_xlnm.Print_Area" localSheetId="4">'2° BIM'!$A$1:$AR$56</definedName>
    <definedName name="_xlnm.Print_Area" localSheetId="2">D.ABR!$A$1:$AR$61</definedName>
    <definedName name="_xlnm.Print_Area" localSheetId="0">D.FEV!$A$1:$AR$61</definedName>
    <definedName name="_xlnm.Print_Area" localSheetId="1">D.MAR!$A$1:$AR$61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56" i="9" l="1"/>
  <c r="AN56" i="9" s="1"/>
  <c r="AL56" i="9"/>
  <c r="B56" i="9"/>
  <c r="AM55" i="9"/>
  <c r="AN55" i="9" s="1"/>
  <c r="AL55" i="9"/>
  <c r="B55" i="9"/>
  <c r="AM54" i="9"/>
  <c r="AN54" i="9" s="1"/>
  <c r="AL54" i="9"/>
  <c r="B54" i="9"/>
  <c r="AM53" i="9"/>
  <c r="AN53" i="9" s="1"/>
  <c r="AL53" i="9"/>
  <c r="B53" i="9"/>
  <c r="AM52" i="9"/>
  <c r="AN52" i="9" s="1"/>
  <c r="AL52" i="9"/>
  <c r="B52" i="9"/>
  <c r="AM51" i="9"/>
  <c r="AN51" i="9" s="1"/>
  <c r="AL51" i="9"/>
  <c r="B51" i="9"/>
  <c r="AM50" i="9"/>
  <c r="AN50" i="9" s="1"/>
  <c r="AL50" i="9"/>
  <c r="B50" i="9"/>
  <c r="AM49" i="9"/>
  <c r="AN49" i="9" s="1"/>
  <c r="AL49" i="9"/>
  <c r="B49" i="9"/>
  <c r="AM48" i="9"/>
  <c r="AN48" i="9" s="1"/>
  <c r="AL48" i="9"/>
  <c r="B48" i="9"/>
  <c r="AM47" i="9"/>
  <c r="AN47" i="9" s="1"/>
  <c r="AL47" i="9"/>
  <c r="B47" i="9"/>
  <c r="AM46" i="9"/>
  <c r="AN46" i="9" s="1"/>
  <c r="AL46" i="9"/>
  <c r="B46" i="9"/>
  <c r="AM45" i="9"/>
  <c r="AN45" i="9" s="1"/>
  <c r="AL45" i="9"/>
  <c r="B45" i="9"/>
  <c r="AM44" i="9"/>
  <c r="AN44" i="9" s="1"/>
  <c r="AL44" i="9"/>
  <c r="B44" i="9"/>
  <c r="AM43" i="9"/>
  <c r="AN43" i="9" s="1"/>
  <c r="AL43" i="9"/>
  <c r="B43" i="9"/>
  <c r="AM42" i="9"/>
  <c r="AN42" i="9" s="1"/>
  <c r="AL42" i="9"/>
  <c r="B42" i="9"/>
  <c r="AM41" i="9"/>
  <c r="AN41" i="9" s="1"/>
  <c r="AL41" i="9"/>
  <c r="B41" i="9"/>
  <c r="AM40" i="9"/>
  <c r="AN40" i="9" s="1"/>
  <c r="AL40" i="9"/>
  <c r="B40" i="9"/>
  <c r="AM39" i="9"/>
  <c r="AN39" i="9" s="1"/>
  <c r="AL39" i="9"/>
  <c r="B39" i="9"/>
  <c r="AM38" i="9"/>
  <c r="AN38" i="9" s="1"/>
  <c r="AL38" i="9"/>
  <c r="B38" i="9"/>
  <c r="AM37" i="9"/>
  <c r="AN37" i="9" s="1"/>
  <c r="AL37" i="9"/>
  <c r="B37" i="9"/>
  <c r="AM36" i="9"/>
  <c r="AN36" i="9" s="1"/>
  <c r="AL36" i="9"/>
  <c r="B36" i="9"/>
  <c r="AM35" i="9"/>
  <c r="AN35" i="9" s="1"/>
  <c r="AL35" i="9"/>
  <c r="B35" i="9"/>
  <c r="AM34" i="9"/>
  <c r="AN34" i="9" s="1"/>
  <c r="AL34" i="9"/>
  <c r="B34" i="9"/>
  <c r="AM33" i="9"/>
  <c r="AN33" i="9" s="1"/>
  <c r="AL33" i="9"/>
  <c r="B33" i="9"/>
  <c r="AM32" i="9"/>
  <c r="AN32" i="9" s="1"/>
  <c r="AL32" i="9"/>
  <c r="B32" i="9"/>
  <c r="AM31" i="9"/>
  <c r="AN31" i="9" s="1"/>
  <c r="AL31" i="9"/>
  <c r="B31" i="9"/>
  <c r="AM30" i="9"/>
  <c r="AN30" i="9" s="1"/>
  <c r="AL30" i="9"/>
  <c r="B30" i="9"/>
  <c r="AM29" i="9"/>
  <c r="AN29" i="9" s="1"/>
  <c r="AL29" i="9"/>
  <c r="B29" i="9"/>
  <c r="AM28" i="9"/>
  <c r="AN28" i="9" s="1"/>
  <c r="AL28" i="9"/>
  <c r="B28" i="9"/>
  <c r="AM27" i="9"/>
  <c r="AN27" i="9" s="1"/>
  <c r="AL27" i="9"/>
  <c r="B27" i="9"/>
  <c r="AM26" i="9"/>
  <c r="AN26" i="9" s="1"/>
  <c r="AL26" i="9"/>
  <c r="B26" i="9"/>
  <c r="AM25" i="9"/>
  <c r="AN25" i="9" s="1"/>
  <c r="AL25" i="9"/>
  <c r="B25" i="9"/>
  <c r="AM24" i="9"/>
  <c r="AN24" i="9" s="1"/>
  <c r="AL24" i="9"/>
  <c r="B24" i="9"/>
  <c r="AM23" i="9"/>
  <c r="AN23" i="9" s="1"/>
  <c r="AL23" i="9"/>
  <c r="B23" i="9"/>
  <c r="AM22" i="9"/>
  <c r="AN22" i="9" s="1"/>
  <c r="AL22" i="9"/>
  <c r="B22" i="9"/>
  <c r="AM21" i="9"/>
  <c r="AN21" i="9" s="1"/>
  <c r="AL21" i="9"/>
  <c r="B21" i="9"/>
  <c r="AM20" i="9"/>
  <c r="AN20" i="9" s="1"/>
  <c r="AL20" i="9"/>
  <c r="B20" i="9"/>
  <c r="AM19" i="9"/>
  <c r="AN19" i="9" s="1"/>
  <c r="AL19" i="9"/>
  <c r="B19" i="9"/>
  <c r="AM18" i="9"/>
  <c r="AN18" i="9" s="1"/>
  <c r="AL18" i="9"/>
  <c r="B18" i="9"/>
  <c r="AM17" i="9"/>
  <c r="AN17" i="9" s="1"/>
  <c r="AL17" i="9"/>
  <c r="B17" i="9"/>
  <c r="AN14" i="9"/>
  <c r="S14" i="9"/>
  <c r="M14" i="9"/>
  <c r="D14" i="9"/>
  <c r="C14" i="9"/>
  <c r="A14" i="9"/>
  <c r="AN12" i="9"/>
  <c r="S12" i="9"/>
  <c r="AN14" i="2"/>
  <c r="AN12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6" i="8" l="1"/>
  <c r="AL55" i="8"/>
  <c r="AL54" i="8"/>
  <c r="AL53" i="8"/>
  <c r="AL52" i="8"/>
  <c r="AL51" i="8"/>
  <c r="AL50" i="8"/>
  <c r="AL49" i="8"/>
  <c r="AL48" i="8"/>
  <c r="AM47" i="8"/>
  <c r="AL47" i="8"/>
  <c r="AM46" i="8"/>
  <c r="AL46" i="8"/>
  <c r="AM45" i="8"/>
  <c r="AL45" i="8"/>
  <c r="AM44" i="8"/>
  <c r="AL44" i="8"/>
  <c r="AM43" i="8"/>
  <c r="AL43" i="8"/>
  <c r="AM42" i="8"/>
  <c r="AL42" i="8"/>
  <c r="AM41" i="8"/>
  <c r="AL41" i="8"/>
  <c r="AM40" i="8"/>
  <c r="AL40" i="8"/>
  <c r="AM39" i="8"/>
  <c r="AL39" i="8"/>
  <c r="AM38" i="8"/>
  <c r="AL38" i="8"/>
  <c r="AM37" i="8"/>
  <c r="AL37" i="8"/>
  <c r="AM36" i="8"/>
  <c r="AL36" i="8"/>
  <c r="AM35" i="8"/>
  <c r="AL35" i="8"/>
  <c r="AM34" i="8"/>
  <c r="AL34" i="8"/>
  <c r="AM33" i="8"/>
  <c r="AL33" i="8"/>
  <c r="AM32" i="8"/>
  <c r="AL32" i="8"/>
  <c r="AM31" i="8"/>
  <c r="AL31" i="8"/>
  <c r="AM30" i="8"/>
  <c r="AL30" i="8"/>
  <c r="AM29" i="8"/>
  <c r="AL29" i="8"/>
  <c r="AM28" i="8"/>
  <c r="AL28" i="8"/>
  <c r="AM27" i="8"/>
  <c r="AL27" i="8"/>
  <c r="AM26" i="8"/>
  <c r="AL26" i="8"/>
  <c r="AM25" i="8"/>
  <c r="AL25" i="8"/>
  <c r="AM24" i="8"/>
  <c r="AL24" i="8"/>
  <c r="AM23" i="8"/>
  <c r="AL23" i="8"/>
  <c r="AM22" i="8"/>
  <c r="AL22" i="8"/>
  <c r="AM21" i="8"/>
  <c r="AL21" i="8"/>
  <c r="AM20" i="8"/>
  <c r="AL20" i="8"/>
  <c r="AM19" i="8"/>
  <c r="AL19" i="8"/>
  <c r="AM18" i="8"/>
  <c r="AL18" i="8"/>
  <c r="AM17" i="8"/>
  <c r="AL17" i="8"/>
  <c r="AN14" i="8"/>
  <c r="S14" i="8"/>
  <c r="M14" i="8"/>
  <c r="D14" i="8"/>
  <c r="C14" i="8"/>
  <c r="A14" i="8"/>
  <c r="S12" i="8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17" i="2"/>
  <c r="D14" i="2" l="1"/>
  <c r="C14" i="2"/>
  <c r="A14" i="2"/>
  <c r="A14" i="6"/>
  <c r="D14" i="6"/>
  <c r="C14" i="6"/>
  <c r="H8" i="7"/>
  <c r="D8" i="7"/>
  <c r="M14" i="6"/>
  <c r="M14" i="2"/>
  <c r="S12" i="2"/>
  <c r="S12" i="6"/>
  <c r="L8" i="7"/>
  <c r="E6" i="7"/>
  <c r="D57" i="7"/>
  <c r="S14" i="2"/>
  <c r="S14" i="6"/>
  <c r="H4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F16" i="7"/>
  <c r="AL56" i="6"/>
  <c r="AL55" i="6"/>
  <c r="AL54" i="6"/>
  <c r="AL53" i="6"/>
  <c r="AL52" i="6"/>
  <c r="AL51" i="6"/>
  <c r="AL50" i="6"/>
  <c r="AL49" i="6"/>
  <c r="AL48" i="6"/>
  <c r="AM47" i="6"/>
  <c r="AL47" i="6"/>
  <c r="AM46" i="6"/>
  <c r="AL46" i="6"/>
  <c r="AM45" i="6"/>
  <c r="AL45" i="6"/>
  <c r="AM44" i="6"/>
  <c r="AL44" i="6"/>
  <c r="AM43" i="6"/>
  <c r="AL43" i="6"/>
  <c r="AM42" i="6"/>
  <c r="AL42" i="6"/>
  <c r="AM41" i="6"/>
  <c r="AL41" i="6"/>
  <c r="AM40" i="6"/>
  <c r="AL40" i="6"/>
  <c r="AM39" i="6"/>
  <c r="AL39" i="6"/>
  <c r="AM38" i="6"/>
  <c r="AL38" i="6"/>
  <c r="AM37" i="6"/>
  <c r="AL37" i="6"/>
  <c r="AM36" i="6"/>
  <c r="AL36" i="6"/>
  <c r="AM35" i="6"/>
  <c r="AL35" i="6"/>
  <c r="AM34" i="6"/>
  <c r="AL34" i="6"/>
  <c r="AM33" i="6"/>
  <c r="AL33" i="6"/>
  <c r="AM32" i="6"/>
  <c r="AL32" i="6"/>
  <c r="AM31" i="6"/>
  <c r="AL31" i="6"/>
  <c r="AM30" i="6"/>
  <c r="AL30" i="6"/>
  <c r="AM29" i="6"/>
  <c r="AL29" i="6"/>
  <c r="AM28" i="6"/>
  <c r="AL28" i="6"/>
  <c r="AM27" i="6"/>
  <c r="AL27" i="6"/>
  <c r="AM26" i="6"/>
  <c r="AL26" i="6"/>
  <c r="AM25" i="6"/>
  <c r="AL25" i="6"/>
  <c r="AM24" i="6"/>
  <c r="AL24" i="6"/>
  <c r="AM23" i="6"/>
  <c r="AL23" i="6"/>
  <c r="AM22" i="6"/>
  <c r="AL22" i="6"/>
  <c r="AM21" i="6"/>
  <c r="AL21" i="6"/>
  <c r="AM20" i="6"/>
  <c r="AL20" i="6"/>
  <c r="AM19" i="6"/>
  <c r="AL19" i="6"/>
  <c r="AM18" i="6"/>
  <c r="AL18" i="6"/>
  <c r="AM17" i="6"/>
  <c r="AL17" i="6"/>
  <c r="AN14" i="6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18" i="2"/>
  <c r="B17" i="2"/>
  <c r="AM18" i="2" l="1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17" i="2"/>
  <c r="F55" i="7" l="1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AN14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L18" i="1"/>
  <c r="AL18" i="2" s="1"/>
  <c r="I17" i="7" s="1"/>
  <c r="AL19" i="1"/>
  <c r="AL19" i="2" s="1"/>
  <c r="I18" i="7" s="1"/>
  <c r="AL20" i="1"/>
  <c r="AL20" i="2" s="1"/>
  <c r="I19" i="7" s="1"/>
  <c r="AL21" i="1"/>
  <c r="AL21" i="2" s="1"/>
  <c r="I20" i="7" s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17" i="1"/>
  <c r="AL17" i="2" s="1"/>
  <c r="I1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Jackison</author>
  </authors>
  <commentList>
    <comment ref="Q11" authorId="0" shapeId="0" xr:uid="{9B9F6917-ABFB-4E67-9159-CADEC4381382}">
      <text>
        <r>
          <rPr>
            <b/>
            <sz val="9"/>
            <color indexed="81"/>
            <rFont val="Segoe UI"/>
            <family val="2"/>
          </rPr>
          <t>Total de Avaliações</t>
        </r>
      </text>
    </comment>
    <comment ref="AL16" authorId="0" shapeId="0" xr:uid="{BD1FC5CF-EFDD-4375-9268-8251A6933AC4}">
      <text>
        <r>
          <rPr>
            <b/>
            <sz val="9"/>
            <color indexed="81"/>
            <rFont val="Segoe UI"/>
            <family val="2"/>
          </rPr>
          <t>TOTAL DE FALTAS BIMESTRAL</t>
        </r>
      </text>
    </comment>
    <comment ref="AM16" authorId="0" shapeId="0" xr:uid="{BFC05894-80F2-4171-B1B9-51830F7459FF}">
      <text>
        <r>
          <rPr>
            <b/>
            <sz val="9"/>
            <color indexed="81"/>
            <rFont val="Segoe UI"/>
            <family val="2"/>
          </rPr>
          <t>MÉDIA BIMESTRAL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Jackison</author>
  </authors>
  <commentList>
    <comment ref="Q11" authorId="0" shapeId="0" xr:uid="{D252429C-A082-4EDB-9A39-0603EFDB1B6E}">
      <text>
        <r>
          <rPr>
            <b/>
            <sz val="9"/>
            <color indexed="81"/>
            <rFont val="Segoe UI"/>
            <charset val="1"/>
          </rPr>
          <t>Total de Avaliações</t>
        </r>
      </text>
    </comment>
    <comment ref="AL16" authorId="0" shapeId="0" xr:uid="{5AEF919D-610A-4A8D-8F98-2424FBBA9FD8}">
      <text>
        <r>
          <rPr>
            <b/>
            <sz val="9"/>
            <color indexed="81"/>
            <rFont val="Segoe UI"/>
            <family val="2"/>
          </rPr>
          <t>TOTAL DE FALTAS BIMESTRAL</t>
        </r>
      </text>
    </comment>
    <comment ref="AM16" authorId="0" shapeId="0" xr:uid="{7B411E14-C8C2-4A99-B1D0-449D400D47BD}">
      <text>
        <r>
          <rPr>
            <b/>
            <sz val="9"/>
            <color indexed="81"/>
            <rFont val="Segoe UI"/>
            <family val="2"/>
          </rPr>
          <t>MÉDIA BIMESTRAL</t>
        </r>
      </text>
    </comment>
  </commentList>
</comments>
</file>

<file path=xl/sharedStrings.xml><?xml version="1.0" encoding="utf-8"?>
<sst xmlns="http://schemas.openxmlformats.org/spreadsheetml/2006/main" count="966" uniqueCount="156">
  <si>
    <t>ENSINO</t>
  </si>
  <si>
    <t>ENSINO MÉDIO</t>
  </si>
  <si>
    <t>FASE</t>
  </si>
  <si>
    <t>TURMA</t>
  </si>
  <si>
    <t>TURNO</t>
  </si>
  <si>
    <t>N°</t>
  </si>
  <si>
    <t>NOME DO ALUNO</t>
  </si>
  <si>
    <t>PERIODO</t>
  </si>
  <si>
    <t>1. BIMESTRE</t>
  </si>
  <si>
    <t>PROJETO</t>
  </si>
  <si>
    <t>ANO LETIVO</t>
  </si>
  <si>
    <t>MÊS</t>
  </si>
  <si>
    <t>FEV</t>
  </si>
  <si>
    <t>PROFESSOR(A)</t>
  </si>
  <si>
    <t>AULAS PREVISTAS</t>
  </si>
  <si>
    <t>AULAS MINISTRADAS</t>
  </si>
  <si>
    <t>ESCOLA</t>
  </si>
  <si>
    <t>9647 - CETI AGOSTINHO ERNESTO DE ALMEIDA</t>
  </si>
  <si>
    <t>ENDEREÇO:</t>
  </si>
  <si>
    <t>RUA AGOSTINHO ERNESTO DE ALMEIDA</t>
  </si>
  <si>
    <t>CIDADE - LÁBREA</t>
  </si>
  <si>
    <t>ATO DE CRIAÇÃO :</t>
  </si>
  <si>
    <t>DECRETO 41167/2019 DE 19/08/2019 GAGOV DO 19/08/2019</t>
  </si>
  <si>
    <t>DATA DE EMISSÃO</t>
  </si>
  <si>
    <t>TF</t>
  </si>
  <si>
    <t>DIA</t>
  </si>
  <si>
    <t>ADILA SISSA DA SILVA LIMA</t>
  </si>
  <si>
    <t>ANA LAURA SANTOS DOS PASSOS</t>
  </si>
  <si>
    <t>ANDRE LUCAS PAIXAO PANTOJA</t>
  </si>
  <si>
    <t>ANTONIA RAIANE MORAES DOS SANTOS</t>
  </si>
  <si>
    <t>ANTONIO TIAGO PENEDO DA COSTA</t>
  </si>
  <si>
    <t>TEMAS CURRICULARES MINISTRADOS</t>
  </si>
  <si>
    <t>F</t>
  </si>
  <si>
    <t>.</t>
  </si>
  <si>
    <r>
      <rPr>
        <sz val="12"/>
        <color theme="1"/>
        <rFont val="Arial"/>
        <family val="2"/>
      </rPr>
      <t>INEP:</t>
    </r>
    <r>
      <rPr>
        <b/>
        <sz val="12"/>
        <color theme="1"/>
        <rFont val="Arial"/>
        <family val="2"/>
      </rPr>
      <t xml:space="preserve"> 13106376</t>
    </r>
  </si>
  <si>
    <r>
      <t xml:space="preserve">CEP </t>
    </r>
    <r>
      <rPr>
        <b/>
        <sz val="11"/>
        <color theme="1"/>
        <rFont val="Arial"/>
        <family val="2"/>
      </rPr>
      <t>69830-000</t>
    </r>
  </si>
  <si>
    <r>
      <t xml:space="preserve">TELEFONE </t>
    </r>
    <r>
      <rPr>
        <b/>
        <sz val="11"/>
        <color theme="1"/>
        <rFont val="Arial"/>
        <family val="2"/>
      </rPr>
      <t>(97) 000-0000</t>
    </r>
  </si>
  <si>
    <t>T.AV</t>
  </si>
  <si>
    <t>AV1</t>
  </si>
  <si>
    <t>RP1</t>
  </si>
  <si>
    <t>AV2</t>
  </si>
  <si>
    <t>RP2</t>
  </si>
  <si>
    <t>AV3</t>
  </si>
  <si>
    <t>RP3</t>
  </si>
  <si>
    <t>AV4</t>
  </si>
  <si>
    <t>RP4</t>
  </si>
  <si>
    <t>AV5</t>
  </si>
  <si>
    <t>RP5</t>
  </si>
  <si>
    <t>AV6</t>
  </si>
  <si>
    <t>RP6</t>
  </si>
  <si>
    <t>AV7</t>
  </si>
  <si>
    <t>RP7</t>
  </si>
  <si>
    <t>AV8</t>
  </si>
  <si>
    <t>RP8</t>
  </si>
  <si>
    <t>AV9</t>
  </si>
  <si>
    <t>RP9</t>
  </si>
  <si>
    <t>AV10</t>
  </si>
  <si>
    <t>RP10</t>
  </si>
  <si>
    <t>T/F</t>
  </si>
  <si>
    <t>M/B</t>
  </si>
  <si>
    <t>AMANDA AMORIM DA SILVA</t>
  </si>
  <si>
    <t>AMOS LEVY LIMA DE SOUZA</t>
  </si>
  <si>
    <t>ANTONIO GUSTAVO DO NASCIMENTO RODRIGUES</t>
  </si>
  <si>
    <t>ANTONIO LUCAS DA SILVA SOUZA - (TRANS)</t>
  </si>
  <si>
    <t>CHARLES RODRIGUES BARROS</t>
  </si>
  <si>
    <t>DARLESON OLIVEIRA LIMA - (TRANS)</t>
  </si>
  <si>
    <t>EDILENE GOMES DE SOUZA APURINA</t>
  </si>
  <si>
    <t>FERNANDA RIBEIRO DA SILVA</t>
  </si>
  <si>
    <t>FRANCISCA NETA RODRIGUES DE CARVALHO</t>
  </si>
  <si>
    <t>FRANCISCO IRAN MAIA QUINTINO</t>
  </si>
  <si>
    <t>GELMIR QUEIROZ DE OLIVEIRA</t>
  </si>
  <si>
    <t>HUDSON MARTINS RODRIGUES</t>
  </si>
  <si>
    <t>JOSE MATEUS RIBEIRO DO NASCIMENTO</t>
  </si>
  <si>
    <t>KAIANE SOUZA DA SILVA</t>
  </si>
  <si>
    <t>KERLISON FERNANDES LOPES - (TRANS)</t>
  </si>
  <si>
    <t>MARIA EDUARDA SANTOS DA SILVA</t>
  </si>
  <si>
    <t>MARIA FERNANDA RUFINO DOS SANTOS</t>
  </si>
  <si>
    <t>RUAN ESTEVES DE CARVALHO</t>
  </si>
  <si>
    <t>THAIS BARROS DA SILVA</t>
  </si>
  <si>
    <t>VITORIA PEREIRA DE LIMA</t>
  </si>
  <si>
    <t>YARA VICENTE DE MELO</t>
  </si>
  <si>
    <t>JOAO VITOR ARAUJO ANDRADE</t>
  </si>
  <si>
    <t>PAULO EDUARDO MENEZES DA SILVA</t>
  </si>
  <si>
    <t>GRAZIELLE FARIAS DE SOUZA</t>
  </si>
  <si>
    <t>WILLIAM MICHILES DOS SANTOS</t>
  </si>
  <si>
    <t>TAUANA COSTA DOS SANTOS</t>
  </si>
  <si>
    <t>RONALD SILVA DA COSTA</t>
  </si>
  <si>
    <t>RAYNARA LIMA DIAS</t>
  </si>
  <si>
    <t>NAIELY SANTOS LAMEGO</t>
  </si>
  <si>
    <t>MARKUS VICTOR LIMA DE SOUZA</t>
  </si>
  <si>
    <t>MARIA DE NAZARE RIBEIRO DA COSTA</t>
  </si>
  <si>
    <t>MARIA CRISTINA SILVA DE SOUZA</t>
  </si>
  <si>
    <t>LUCAS GABRIEL OLIVEIRA LINO</t>
  </si>
  <si>
    <t>LEONEL CAMPOS SANTOS</t>
  </si>
  <si>
    <t>JOSUE DA SILVA BARBOSA</t>
  </si>
  <si>
    <t>Geometria Analitica</t>
  </si>
  <si>
    <t>Aula 01</t>
  </si>
  <si>
    <t>Aula 02</t>
  </si>
  <si>
    <t>Aula 03</t>
  </si>
  <si>
    <t>Aula 04</t>
  </si>
  <si>
    <t>Aula 05</t>
  </si>
  <si>
    <t>Aula 06</t>
  </si>
  <si>
    <t>Aula 07</t>
  </si>
  <si>
    <t>Aula 08</t>
  </si>
  <si>
    <t>Aula 09</t>
  </si>
  <si>
    <t>Aula 10</t>
  </si>
  <si>
    <t>Aula 11</t>
  </si>
  <si>
    <t>Aula 12</t>
  </si>
  <si>
    <t>Aula 13</t>
  </si>
  <si>
    <t>Aula 14</t>
  </si>
  <si>
    <t>Aula 15</t>
  </si>
  <si>
    <t>Aula 16</t>
  </si>
  <si>
    <t>Aula 17</t>
  </si>
  <si>
    <t>Aula 18</t>
  </si>
  <si>
    <t>Aula 19</t>
  </si>
  <si>
    <t>Aula 20</t>
  </si>
  <si>
    <t>Aula 21</t>
  </si>
  <si>
    <t>Aula 22</t>
  </si>
  <si>
    <t>Aula 23</t>
  </si>
  <si>
    <t>Aula 24</t>
  </si>
  <si>
    <t>Aula 25</t>
  </si>
  <si>
    <t>Aula 26</t>
  </si>
  <si>
    <t>Aula 27</t>
  </si>
  <si>
    <t>Aula 28</t>
  </si>
  <si>
    <t>Aula 29</t>
  </si>
  <si>
    <t>Aula 30</t>
  </si>
  <si>
    <t>Aula 31</t>
  </si>
  <si>
    <t/>
  </si>
  <si>
    <t>-</t>
  </si>
  <si>
    <t>MAR</t>
  </si>
  <si>
    <t>Anotações Complementares</t>
  </si>
  <si>
    <t>1º BIMESTRE</t>
  </si>
  <si>
    <t>Componente Curricular:</t>
  </si>
  <si>
    <t>Ano Escolar:</t>
  </si>
  <si>
    <t>Ensino:</t>
  </si>
  <si>
    <t>Série:</t>
  </si>
  <si>
    <t>Turma:</t>
  </si>
  <si>
    <t>Turnos:</t>
  </si>
  <si>
    <t>Aulas Previstas:</t>
  </si>
  <si>
    <t>Aulas Dadas:</t>
  </si>
  <si>
    <t>Data:</t>
  </si>
  <si>
    <t>MÉDIAL BIMESTRAL</t>
  </si>
  <si>
    <t>FALTAS</t>
  </si>
  <si>
    <t>Assinatura do(a) Professor(a)</t>
  </si>
  <si>
    <t>Assinatura do(a) Pedagogo(a)</t>
  </si>
  <si>
    <t>Assinatura do(a) Gestor(a)</t>
  </si>
  <si>
    <t>COMPONENTE CURRICULAR</t>
  </si>
  <si>
    <t>MÉDIO</t>
  </si>
  <si>
    <t>MAI</t>
  </si>
  <si>
    <t>PORTUGUÊS</t>
  </si>
  <si>
    <t>MARIA ITELVINA</t>
  </si>
  <si>
    <t>SITUAÇÃO</t>
  </si>
  <si>
    <t>ABR</t>
  </si>
  <si>
    <t>1 SÉRIE</t>
  </si>
  <si>
    <t>MATUTINO</t>
  </si>
  <si>
    <t>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</si>
</sst>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"/>
    <numFmt numFmtId="165" formatCode="00;;\-\-"/>
    <numFmt numFmtId="166" formatCode="0.0"/>
    <numFmt numFmtId="167" formatCode="0\°"/>
    <numFmt numFmtId="168" formatCode="\'\'00\'\'"/>
    <numFmt numFmtId="169" formatCode="0.0;;0.0"/>
  </numFmts>
  <fonts count="1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.5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sz val="9"/>
      <color indexed="81"/>
      <name val="Segoe UI"/>
      <family val="2"/>
    </font>
    <font>
      <b/>
      <sz val="10"/>
      <color theme="0"/>
      <name val="Arial"/>
      <family val="2"/>
    </font>
    <font>
      <sz val="11"/>
      <color rgb="FF9C5700"/>
      <name val="Calibri"/>
      <family val="2"/>
      <scheme val="minor"/>
    </font>
    <font>
      <b/>
      <sz val="11"/>
      <color rgb="FF9C570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002060"/>
      <name val="Lucida Calligraphy"/>
      <family val="4"/>
    </font>
    <font>
      <b/>
      <sz val="9"/>
      <color indexed="81"/>
      <name val="Segoe UI"/>
      <charset val="1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290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2" xfId="0" applyFont="1" applyBorder="1" applyAlignment="1"/>
    <xf numFmtId="0" fontId="2" fillId="0" borderId="4" xfId="0" applyFont="1" applyBorder="1" applyAlignment="1"/>
    <xf numFmtId="0" fontId="2" fillId="0" borderId="7" xfId="0" applyFont="1" applyBorder="1" applyAlignment="1"/>
    <xf numFmtId="0" fontId="2" fillId="0" borderId="0" xfId="0" applyFont="1" applyAlignment="1">
      <alignment horizontal="left" vertical="center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0" fontId="3" fillId="0" borderId="5" xfId="0" applyFont="1" applyBorder="1" applyAlignment="1"/>
    <xf numFmtId="0" fontId="2" fillId="0" borderId="0" xfId="0" applyFont="1" applyAlignment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Border="1"/>
    <xf numFmtId="0" fontId="2" fillId="0" borderId="8" xfId="0" applyFont="1" applyBorder="1"/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2" fillId="0" borderId="2" xfId="0" applyFont="1" applyBorder="1"/>
    <xf numFmtId="0" fontId="2" fillId="0" borderId="3" xfId="0" applyFont="1" applyBorder="1" applyAlignment="1"/>
    <xf numFmtId="0" fontId="2" fillId="0" borderId="9" xfId="0" applyFont="1" applyBorder="1" applyAlignment="1"/>
    <xf numFmtId="0" fontId="2" fillId="0" borderId="0" xfId="0" applyFont="1" applyBorder="1" applyAlignment="1"/>
    <xf numFmtId="0" fontId="2" fillId="0" borderId="8" xfId="0" applyFont="1" applyBorder="1" applyAlignment="1"/>
    <xf numFmtId="0" fontId="2" fillId="0" borderId="5" xfId="0" applyFont="1" applyBorder="1" applyAlignment="1"/>
    <xf numFmtId="0" fontId="2" fillId="0" borderId="6" xfId="0" applyFont="1" applyBorder="1" applyAlignment="1"/>
    <xf numFmtId="0" fontId="2" fillId="0" borderId="3" xfId="0" applyFont="1" applyBorder="1" applyAlignment="1">
      <alignment horizontal="right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0" borderId="9" xfId="0" applyFont="1" applyBorder="1" applyAlignment="1"/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/>
    </xf>
    <xf numFmtId="164" fontId="2" fillId="0" borderId="10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/>
      <protection locked="0"/>
    </xf>
    <xf numFmtId="166" fontId="2" fillId="4" borderId="1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66" fontId="11" fillId="0" borderId="0" xfId="0" applyNumberFormat="1" applyFont="1" applyFill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/>
    </xf>
    <xf numFmtId="166" fontId="11" fillId="0" borderId="7" xfId="0" applyNumberFormat="1" applyFont="1" applyFill="1" applyBorder="1" applyAlignment="1">
      <alignment horizontal="center" vertical="center"/>
    </xf>
    <xf numFmtId="165" fontId="13" fillId="5" borderId="1" xfId="1" applyNumberFormat="1" applyFont="1" applyBorder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5" fillId="0" borderId="10" xfId="0" applyFont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4" fillId="0" borderId="10" xfId="0" applyFont="1" applyBorder="1" applyAlignment="1">
      <alignment horizontal="center" vertical="center"/>
    </xf>
    <xf numFmtId="164" fontId="2" fillId="0" borderId="2" xfId="0" applyNumberFormat="1" applyFont="1" applyBorder="1" applyAlignment="1" applyProtection="1">
      <alignment horizontal="center" vertical="center" wrapText="1"/>
      <protection locked="0"/>
    </xf>
    <xf numFmtId="164" fontId="2" fillId="0" borderId="10" xfId="0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protection hidden="1"/>
    </xf>
    <xf numFmtId="0" fontId="2" fillId="0" borderId="3" xfId="0" applyFont="1" applyBorder="1" applyAlignment="1" applyProtection="1">
      <protection hidden="1"/>
    </xf>
    <xf numFmtId="0" fontId="2" fillId="0" borderId="4" xfId="0" applyFont="1" applyBorder="1" applyAlignment="1" applyProtection="1">
      <protection hidden="1"/>
    </xf>
    <xf numFmtId="0" fontId="2" fillId="0" borderId="3" xfId="0" applyFont="1" applyBorder="1" applyAlignment="1" applyProtection="1">
      <alignment horizontal="right"/>
      <protection hidden="1"/>
    </xf>
    <xf numFmtId="0" fontId="2" fillId="0" borderId="3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9" xfId="0" applyFont="1" applyBorder="1" applyAlignment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8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8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2" fillId="0" borderId="5" xfId="0" applyFont="1" applyBorder="1" applyAlignment="1" applyProtection="1">
      <protection hidden="1"/>
    </xf>
    <xf numFmtId="0" fontId="2" fillId="0" borderId="6" xfId="0" applyFont="1" applyBorder="1" applyAlignment="1" applyProtection="1">
      <protection hidden="1"/>
    </xf>
    <xf numFmtId="0" fontId="2" fillId="0" borderId="7" xfId="0" applyFont="1" applyBorder="1" applyAlignment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2" xfId="0" applyFont="1" applyBorder="1" applyProtection="1">
      <protection hidden="1"/>
    </xf>
    <xf numFmtId="0" fontId="3" fillId="0" borderId="9" xfId="0" applyFont="1" applyBorder="1" applyAlignment="1" applyProtection="1">
      <protection hidden="1"/>
    </xf>
    <xf numFmtId="0" fontId="3" fillId="0" borderId="5" xfId="0" applyFont="1" applyBorder="1" applyAlignment="1" applyProtection="1">
      <protection hidden="1"/>
    </xf>
    <xf numFmtId="164" fontId="3" fillId="0" borderId="7" xfId="0" applyNumberFormat="1" applyFont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center"/>
    </xf>
    <xf numFmtId="164" fontId="2" fillId="3" borderId="1" xfId="0" applyNumberFormat="1" applyFont="1" applyFill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/>
    <xf numFmtId="0" fontId="2" fillId="0" borderId="3" xfId="0" applyFont="1" applyBorder="1" applyAlignment="1" applyProtection="1"/>
    <xf numFmtId="0" fontId="2" fillId="0" borderId="4" xfId="0" applyFont="1" applyBorder="1" applyAlignment="1" applyProtection="1"/>
    <xf numFmtId="0" fontId="2" fillId="0" borderId="3" xfId="0" applyFont="1" applyBorder="1" applyAlignment="1" applyProtection="1">
      <alignment horizontal="right"/>
    </xf>
    <xf numFmtId="0" fontId="2" fillId="0" borderId="3" xfId="0" applyFont="1" applyBorder="1" applyProtection="1"/>
    <xf numFmtId="0" fontId="2" fillId="0" borderId="4" xfId="0" applyFont="1" applyBorder="1" applyProtection="1"/>
    <xf numFmtId="0" fontId="2" fillId="0" borderId="9" xfId="0" applyFont="1" applyBorder="1" applyAlignment="1" applyProtection="1"/>
    <xf numFmtId="0" fontId="2" fillId="0" borderId="0" xfId="0" applyFont="1" applyBorder="1" applyAlignment="1" applyProtection="1"/>
    <xf numFmtId="0" fontId="2" fillId="0" borderId="8" xfId="0" applyFont="1" applyBorder="1" applyAlignment="1" applyProtection="1"/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center" vertical="center"/>
    </xf>
    <xf numFmtId="0" fontId="2" fillId="0" borderId="8" xfId="0" applyFont="1" applyBorder="1" applyProtection="1"/>
    <xf numFmtId="0" fontId="2" fillId="0" borderId="6" xfId="0" applyFont="1" applyBorder="1" applyProtection="1"/>
    <xf numFmtId="0" fontId="2" fillId="0" borderId="7" xfId="0" applyFont="1" applyBorder="1" applyProtection="1"/>
    <xf numFmtId="0" fontId="2" fillId="0" borderId="5" xfId="0" applyFont="1" applyBorder="1" applyAlignment="1" applyProtection="1"/>
    <xf numFmtId="0" fontId="2" fillId="0" borderId="6" xfId="0" applyFont="1" applyBorder="1" applyAlignment="1" applyProtection="1"/>
    <xf numFmtId="0" fontId="2" fillId="0" borderId="7" xfId="0" applyFont="1" applyBorder="1" applyAlignment="1" applyProtection="1"/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Protection="1"/>
    <xf numFmtId="0" fontId="3" fillId="0" borderId="9" xfId="0" applyFont="1" applyBorder="1" applyAlignment="1" applyProtection="1"/>
    <xf numFmtId="0" fontId="4" fillId="0" borderId="1" xfId="0" applyFont="1" applyBorder="1" applyAlignment="1" applyProtection="1">
      <alignment horizontal="center" vertical="center"/>
    </xf>
    <xf numFmtId="165" fontId="13" fillId="5" borderId="1" xfId="1" applyNumberFormat="1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165" fontId="13" fillId="0" borderId="1" xfId="1" applyNumberFormat="1" applyFont="1" applyFill="1" applyBorder="1" applyAlignment="1" applyProtection="1">
      <alignment horizontal="center" vertical="center"/>
    </xf>
    <xf numFmtId="164" fontId="2" fillId="0" borderId="0" xfId="0" applyNumberFormat="1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/>
    </xf>
    <xf numFmtId="0" fontId="2" fillId="0" borderId="0" xfId="0" applyFont="1" applyProtection="1"/>
    <xf numFmtId="166" fontId="7" fillId="2" borderId="1" xfId="0" applyNumberFormat="1" applyFont="1" applyFill="1" applyBorder="1" applyAlignment="1" applyProtection="1">
      <alignment horizontal="center" vertical="center"/>
      <protection locked="0"/>
    </xf>
    <xf numFmtId="166" fontId="7" fillId="0" borderId="1" xfId="0" applyNumberFormat="1" applyFont="1" applyFill="1" applyBorder="1" applyAlignment="1" applyProtection="1">
      <alignment horizontal="center" vertical="center"/>
      <protection locked="0"/>
    </xf>
    <xf numFmtId="166" fontId="7" fillId="0" borderId="12" xfId="0" applyNumberFormat="1" applyFont="1" applyFill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Alignment="1" applyProtection="1">
      <alignment horizontal="left" vertical="center"/>
      <protection hidden="1"/>
    </xf>
    <xf numFmtId="0" fontId="4" fillId="0" borderId="1" xfId="0" applyFont="1" applyBorder="1" applyAlignment="1">
      <alignment horizontal="center" vertical="center"/>
    </xf>
    <xf numFmtId="164" fontId="3" fillId="0" borderId="7" xfId="0" applyNumberFormat="1" applyFont="1" applyBorder="1" applyAlignment="1" applyProtection="1">
      <alignment horizontal="left" vertical="center"/>
      <protection locked="0"/>
    </xf>
    <xf numFmtId="0" fontId="11" fillId="7" borderId="1" xfId="0" applyFont="1" applyFill="1" applyBorder="1" applyAlignment="1">
      <alignment horizontal="center" vertical="center"/>
    </xf>
    <xf numFmtId="165" fontId="7" fillId="8" borderId="1" xfId="0" applyNumberFormat="1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justify" vertical="justify" wrapText="1"/>
      <protection locked="0"/>
    </xf>
    <xf numFmtId="0" fontId="5" fillId="0" borderId="12" xfId="0" applyFont="1" applyBorder="1" applyAlignment="1" applyProtection="1">
      <alignment horizontal="justify" vertical="justify" wrapText="1"/>
      <protection locked="0"/>
    </xf>
    <xf numFmtId="0" fontId="5" fillId="0" borderId="3" xfId="0" applyFont="1" applyBorder="1" applyAlignment="1" applyProtection="1">
      <alignment horizontal="justify" vertical="justify" wrapText="1"/>
      <protection locked="0"/>
    </xf>
    <xf numFmtId="0" fontId="5" fillId="0" borderId="4" xfId="0" applyFont="1" applyBorder="1" applyAlignment="1" applyProtection="1">
      <alignment horizontal="justify" vertical="justify" wrapText="1"/>
      <protection locked="0"/>
    </xf>
    <xf numFmtId="0" fontId="5" fillId="0" borderId="11" xfId="0" quotePrefix="1" applyFont="1" applyBorder="1" applyAlignment="1" applyProtection="1">
      <alignment horizontal="justify" vertical="justify" wrapText="1"/>
      <protection locked="0"/>
    </xf>
    <xf numFmtId="0" fontId="5" fillId="0" borderId="1" xfId="0" applyFont="1" applyBorder="1" applyAlignment="1" applyProtection="1"/>
    <xf numFmtId="0" fontId="5" fillId="3" borderId="1" xfId="0" applyFont="1" applyFill="1" applyBorder="1" applyAlignment="1" applyProtection="1"/>
    <xf numFmtId="0" fontId="5" fillId="0" borderId="10" xfId="0" applyFont="1" applyBorder="1" applyAlignment="1" applyProtection="1">
      <alignment horizontal="left"/>
    </xf>
    <xf numFmtId="0" fontId="5" fillId="0" borderId="11" xfId="0" applyFont="1" applyBorder="1" applyAlignment="1" applyProtection="1">
      <alignment horizontal="left"/>
    </xf>
    <xf numFmtId="0" fontId="5" fillId="0" borderId="12" xfId="0" applyFont="1" applyBorder="1" applyAlignment="1" applyProtection="1">
      <alignment horizontal="left"/>
    </xf>
    <xf numFmtId="0" fontId="5" fillId="0" borderId="10" xfId="0" applyFont="1" applyBorder="1" applyAlignment="1" applyProtection="1"/>
    <xf numFmtId="0" fontId="5" fillId="0" borderId="11" xfId="0" applyFont="1" applyBorder="1" applyAlignment="1" applyProtection="1"/>
    <xf numFmtId="0" fontId="5" fillId="0" borderId="12" xfId="0" applyFont="1" applyBorder="1" applyAlignment="1" applyProtection="1"/>
    <xf numFmtId="0" fontId="5" fillId="3" borderId="10" xfId="0" applyFont="1" applyFill="1" applyBorder="1" applyAlignment="1" applyProtection="1">
      <alignment horizontal="left"/>
    </xf>
    <xf numFmtId="0" fontId="5" fillId="3" borderId="11" xfId="0" applyFont="1" applyFill="1" applyBorder="1" applyAlignment="1" applyProtection="1">
      <alignment horizontal="left"/>
    </xf>
    <xf numFmtId="0" fontId="5" fillId="3" borderId="12" xfId="0" applyFont="1" applyFill="1" applyBorder="1" applyAlignment="1" applyProtection="1">
      <alignment horizontal="left"/>
    </xf>
    <xf numFmtId="0" fontId="2" fillId="0" borderId="0" xfId="0" applyFont="1" applyBorder="1" applyAlignment="1">
      <alignment horizontal="left"/>
    </xf>
    <xf numFmtId="0" fontId="6" fillId="0" borderId="11" xfId="0" applyFont="1" applyBorder="1" applyAlignment="1" applyProtection="1">
      <alignment horizontal="justify" vertical="justify" wrapText="1"/>
      <protection locked="0"/>
    </xf>
    <xf numFmtId="0" fontId="6" fillId="0" borderId="12" xfId="0" applyFont="1" applyBorder="1" applyAlignment="1" applyProtection="1">
      <alignment horizontal="justify" vertical="justify" wrapText="1"/>
      <protection locked="0"/>
    </xf>
    <xf numFmtId="0" fontId="2" fillId="0" borderId="0" xfId="0" applyFont="1" applyBorder="1" applyAlignment="1" applyProtection="1">
      <alignment horizontal="left"/>
    </xf>
    <xf numFmtId="164" fontId="4" fillId="0" borderId="0" xfId="0" applyNumberFormat="1" applyFont="1" applyBorder="1" applyAlignment="1" applyProtection="1">
      <alignment horizontal="left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</xf>
    <xf numFmtId="0" fontId="8" fillId="0" borderId="13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/>
    </xf>
    <xf numFmtId="0" fontId="3" fillId="0" borderId="8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14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center"/>
    </xf>
    <xf numFmtId="0" fontId="3" fillId="0" borderId="6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horizontal="center"/>
    </xf>
    <xf numFmtId="0" fontId="2" fillId="0" borderId="2" xfId="0" applyFont="1" applyBorder="1" applyAlignment="1" applyProtection="1">
      <alignment horizontal="left"/>
    </xf>
    <xf numFmtId="0" fontId="2" fillId="0" borderId="3" xfId="0" applyFont="1" applyBorder="1" applyAlignment="1" applyProtection="1">
      <alignment horizontal="left"/>
    </xf>
    <xf numFmtId="0" fontId="2" fillId="0" borderId="4" xfId="0" applyFont="1" applyBorder="1" applyAlignment="1" applyProtection="1">
      <alignment horizontal="left"/>
    </xf>
    <xf numFmtId="0" fontId="2" fillId="0" borderId="2" xfId="0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164" fontId="3" fillId="0" borderId="5" xfId="0" applyNumberFormat="1" applyFont="1" applyBorder="1" applyAlignment="1" applyProtection="1">
      <alignment horizontal="left" vertical="center"/>
      <protection locked="0"/>
    </xf>
    <xf numFmtId="164" fontId="3" fillId="0" borderId="6" xfId="0" applyNumberFormat="1" applyFont="1" applyBorder="1" applyAlignment="1" applyProtection="1">
      <alignment horizontal="left" vertical="center"/>
      <protection locked="0"/>
    </xf>
    <xf numFmtId="164" fontId="3" fillId="0" borderId="7" xfId="0" applyNumberFormat="1" applyFont="1" applyBorder="1" applyAlignment="1" applyProtection="1">
      <alignment horizontal="left" vertical="center"/>
      <protection locked="0"/>
    </xf>
    <xf numFmtId="0" fontId="2" fillId="0" borderId="4" xfId="0" applyFont="1" applyBorder="1" applyAlignment="1" applyProtection="1">
      <alignment horizontal="left" vertical="center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164" fontId="3" fillId="0" borderId="5" xfId="0" applyNumberFormat="1" applyFont="1" applyBorder="1" applyAlignment="1" applyProtection="1">
      <alignment horizontal="left" vertical="center"/>
    </xf>
    <xf numFmtId="164" fontId="3" fillId="0" borderId="6" xfId="0" applyNumberFormat="1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6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horizontal="center"/>
    </xf>
    <xf numFmtId="0" fontId="2" fillId="0" borderId="12" xfId="0" applyFont="1" applyBorder="1" applyAlignment="1" applyProtection="1">
      <alignment horizontal="center"/>
    </xf>
    <xf numFmtId="0" fontId="3" fillId="0" borderId="5" xfId="0" applyFont="1" applyBorder="1" applyAlignment="1" applyProtection="1">
      <alignment horizontal="left"/>
      <protection locked="0"/>
    </xf>
    <xf numFmtId="0" fontId="3" fillId="0" borderId="7" xfId="0" applyFont="1" applyBorder="1" applyAlignment="1" applyProtection="1">
      <alignment horizontal="left"/>
      <protection locked="0"/>
    </xf>
    <xf numFmtId="164" fontId="2" fillId="0" borderId="3" xfId="0" applyNumberFormat="1" applyFont="1" applyBorder="1" applyAlignment="1" applyProtection="1">
      <alignment horizontal="justify" vertical="justify" wrapText="1"/>
      <protection locked="0"/>
    </xf>
    <xf numFmtId="164" fontId="2" fillId="0" borderId="4" xfId="0" applyNumberFormat="1" applyFont="1" applyBorder="1" applyAlignment="1" applyProtection="1">
      <alignment horizontal="justify" vertical="justify" wrapText="1"/>
      <protection locked="0"/>
    </xf>
    <xf numFmtId="164" fontId="2" fillId="0" borderId="11" xfId="0" applyNumberFormat="1" applyFont="1" applyBorder="1" applyAlignment="1" applyProtection="1">
      <alignment horizontal="justify" vertical="justify" wrapText="1"/>
      <protection locked="0"/>
    </xf>
    <xf numFmtId="164" fontId="2" fillId="0" borderId="12" xfId="0" applyNumberFormat="1" applyFont="1" applyBorder="1" applyAlignment="1" applyProtection="1">
      <alignment horizontal="justify" vertical="justify" wrapText="1"/>
      <protection locked="0"/>
    </xf>
    <xf numFmtId="164" fontId="4" fillId="0" borderId="6" xfId="0" applyNumberFormat="1" applyFont="1" applyBorder="1" applyAlignment="1" applyProtection="1">
      <alignment horizontal="left" vertical="center"/>
    </xf>
    <xf numFmtId="164" fontId="3" fillId="0" borderId="5" xfId="0" applyNumberFormat="1" applyFont="1" applyBorder="1" applyAlignment="1" applyProtection="1">
      <alignment horizontal="left" vertical="center"/>
      <protection hidden="1"/>
    </xf>
    <xf numFmtId="164" fontId="3" fillId="0" borderId="6" xfId="0" applyNumberFormat="1" applyFont="1" applyBorder="1" applyAlignment="1" applyProtection="1">
      <alignment horizontal="left" vertical="center"/>
      <protection hidden="1"/>
    </xf>
    <xf numFmtId="164" fontId="3" fillId="0" borderId="7" xfId="0" applyNumberFormat="1" applyFont="1" applyBorder="1" applyAlignment="1" applyProtection="1">
      <alignment horizontal="left" vertical="center"/>
      <protection hidden="1"/>
    </xf>
    <xf numFmtId="164" fontId="3" fillId="0" borderId="5" xfId="0" applyNumberFormat="1" applyFont="1" applyBorder="1" applyAlignment="1" applyProtection="1">
      <alignment horizontal="center" vertical="center"/>
      <protection hidden="1"/>
    </xf>
    <xf numFmtId="164" fontId="3" fillId="0" borderId="6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left" vertical="center"/>
      <protection hidden="1"/>
    </xf>
    <xf numFmtId="0" fontId="3" fillId="0" borderId="6" xfId="0" applyFont="1" applyBorder="1" applyAlignment="1" applyProtection="1">
      <alignment horizontal="left" vertical="center"/>
      <protection hidden="1"/>
    </xf>
    <xf numFmtId="0" fontId="3" fillId="0" borderId="7" xfId="0" applyFont="1" applyBorder="1" applyAlignment="1" applyProtection="1">
      <alignment horizontal="left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0" fontId="3" fillId="0" borderId="6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left" vertical="center"/>
      <protection hidden="1"/>
    </xf>
    <xf numFmtId="0" fontId="2" fillId="0" borderId="6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2" fillId="0" borderId="8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left"/>
      <protection hidden="1"/>
    </xf>
    <xf numFmtId="0" fontId="2" fillId="0" borderId="3" xfId="0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9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left" vertical="center"/>
      <protection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3" fillId="0" borderId="0" xfId="0" applyFont="1" applyBorder="1" applyAlignment="1" applyProtection="1">
      <alignment horizontal="left"/>
      <protection hidden="1"/>
    </xf>
    <xf numFmtId="0" fontId="3" fillId="0" borderId="8" xfId="0" applyFont="1" applyBorder="1" applyAlignment="1" applyProtection="1">
      <alignment horizontal="left"/>
      <protection hidden="1"/>
    </xf>
    <xf numFmtId="0" fontId="2" fillId="0" borderId="0" xfId="0" applyFont="1" applyBorder="1" applyAlignment="1" applyProtection="1">
      <alignment horizontal="left"/>
      <protection hidden="1"/>
    </xf>
    <xf numFmtId="0" fontId="2" fillId="0" borderId="8" xfId="0" applyFont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8" xfId="0" applyFont="1" applyBorder="1" applyAlignment="1">
      <alignment horizontal="left"/>
    </xf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9" borderId="5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12" xfId="0" applyFont="1" applyFill="1" applyBorder="1" applyAlignment="1">
      <alignment horizontal="left"/>
    </xf>
    <xf numFmtId="0" fontId="5" fillId="0" borderId="1" xfId="0" applyFont="1" applyBorder="1" applyAlignment="1" applyProtection="1">
      <alignment horizontal="center"/>
      <protection locked="0" hidden="1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164" fontId="3" fillId="0" borderId="5" xfId="0" applyNumberFormat="1" applyFont="1" applyBorder="1" applyAlignment="1" applyProtection="1">
      <alignment horizontal="center" vertical="center"/>
      <protection locked="0"/>
    </xf>
    <xf numFmtId="164" fontId="3" fillId="0" borderId="6" xfId="0" applyNumberFormat="1" applyFont="1" applyBorder="1" applyAlignment="1" applyProtection="1">
      <alignment horizontal="center" vertical="center"/>
      <protection locked="0"/>
    </xf>
    <xf numFmtId="0" fontId="8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169" fontId="15" fillId="6" borderId="10" xfId="0" applyNumberFormat="1" applyFont="1" applyFill="1" applyBorder="1" applyAlignment="1" applyProtection="1">
      <alignment horizontal="center"/>
      <protection hidden="1"/>
    </xf>
    <xf numFmtId="169" fontId="15" fillId="6" borderId="11" xfId="0" applyNumberFormat="1" applyFont="1" applyFill="1" applyBorder="1" applyAlignment="1" applyProtection="1">
      <alignment horizontal="center"/>
      <protection hidden="1"/>
    </xf>
    <xf numFmtId="165" fontId="16" fillId="6" borderId="1" xfId="0" applyNumberFormat="1" applyFont="1" applyFill="1" applyBorder="1" applyAlignment="1" applyProtection="1">
      <alignment horizontal="center"/>
      <protection hidden="1"/>
    </xf>
    <xf numFmtId="169" fontId="15" fillId="0" borderId="10" xfId="0" applyNumberFormat="1" applyFont="1" applyBorder="1" applyAlignment="1" applyProtection="1">
      <alignment horizontal="center"/>
      <protection hidden="1"/>
    </xf>
    <xf numFmtId="169" fontId="15" fillId="0" borderId="11" xfId="0" applyNumberFormat="1" applyFont="1" applyBorder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/>
      <protection hidden="1"/>
    </xf>
    <xf numFmtId="0" fontId="0" fillId="0" borderId="3" xfId="0" applyBorder="1" applyAlignment="1">
      <alignment horizontal="center"/>
    </xf>
    <xf numFmtId="0" fontId="17" fillId="0" borderId="6" xfId="0" applyFont="1" applyBorder="1" applyAlignment="1" applyProtection="1">
      <alignment horizontal="center"/>
      <protection hidden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0" xfId="0" applyFont="1" applyAlignment="1" applyProtection="1">
      <alignment horizontal="left"/>
      <protection locked="0"/>
    </xf>
    <xf numFmtId="14" fontId="14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67" fontId="14" fillId="0" borderId="0" xfId="0" applyNumberFormat="1" applyFont="1" applyAlignment="1">
      <alignment horizontal="left"/>
    </xf>
    <xf numFmtId="168" fontId="14" fillId="0" borderId="0" xfId="0" applyNumberFormat="1" applyFont="1" applyAlignment="1">
      <alignment horizontal="left"/>
    </xf>
  </cellXfs>
  <cellStyles count="2">
    <cellStyle name="Neutro" xfId="1" builtinId="28"/>
    <cellStyle name="Normal" xfId="0" builtinId="0"/>
  </cellStyles>
  <dxfs count="46"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57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EAA7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</dxf>
    <dxf>
      <font>
        <b/>
        <i val="0"/>
        <color theme="9" tint="0.79998168889431442"/>
      </font>
    </dxf>
    <dxf>
      <font>
        <color theme="0"/>
      </font>
    </dxf>
    <dxf>
      <font>
        <b/>
        <i val="0"/>
        <color rgb="FFFFEAA7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</dxf>
    <dxf>
      <font>
        <b/>
        <i val="0"/>
        <color theme="9" tint="0.79998168889431442"/>
      </font>
    </dxf>
    <dxf>
      <font>
        <color theme="0"/>
      </font>
    </dxf>
    <dxf>
      <font>
        <b/>
        <i val="0"/>
        <color rgb="FFFFEAA7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</dxf>
    <dxf>
      <font>
        <b/>
        <i val="0"/>
        <color theme="9" tint="0.79998168889431442"/>
      </font>
    </dxf>
    <dxf>
      <font>
        <color theme="0"/>
      </font>
    </dxf>
  </dxfs>
  <tableStyles count="0" defaultTableStyle="TableStyleMedium2" defaultPivotStyle="PivotStyleLight16"/>
  <colors>
    <mruColors>
      <color rgb="FFFFEAA7"/>
      <color rgb="FFFFE697"/>
      <color rgb="FFFFE1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08F1BC8-59DE-4027-AF15-4D9B30DC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43" y="226230"/>
          <a:ext cx="613384" cy="877082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3BC20FE2-E311-4E41-905A-732762C7E6A8}"/>
            </a:ext>
          </a:extLst>
        </xdr:cNvPr>
        <xdr:cNvSpPr txBox="1"/>
      </xdr:nvSpPr>
      <xdr:spPr>
        <a:xfrm>
          <a:off x="5953" y="1101332"/>
          <a:ext cx="3554015" cy="239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C2815C38-FB00-47D4-8623-7E1D4060947C}"/>
            </a:ext>
          </a:extLst>
        </xdr:cNvPr>
        <xdr:cNvSpPr txBox="1"/>
      </xdr:nvSpPr>
      <xdr:spPr>
        <a:xfrm>
          <a:off x="5953" y="1275288"/>
          <a:ext cx="3548063" cy="1999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B450D8A9-2E02-4194-B723-DB57DD66EA26}"/>
            </a:ext>
          </a:extLst>
        </xdr:cNvPr>
        <xdr:cNvSpPr txBox="1"/>
      </xdr:nvSpPr>
      <xdr:spPr>
        <a:xfrm>
          <a:off x="5954" y="1411925"/>
          <a:ext cx="3554016" cy="2032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2506A0-D1E6-46D5-96AF-8137260A9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6608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57066A6-E5B4-419D-B762-96BAEB20514F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FFE3E65D-32DB-446C-ADEB-99DFFE366F59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C1C12CFA-FD8E-487C-B36D-744CD8EEA38C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005DB4-CA98-45F3-B9DB-D6412AF0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6608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76FA33B3-44D9-47A0-9579-D602BB68A743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47FAEBAD-D973-49E2-9A52-3F65D0A94539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6228E689-788B-4BB3-8F2B-34B285978CA6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989869-3BA4-4445-9657-A16A86E6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4226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392EF5D-57B6-46EB-94EA-E575A9178E74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F7B6183-EB47-47B9-8E86-146DBD4AA7B5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4293641-2C10-4BEB-8F34-9610C1B7DF59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  <xdr:twoCellAnchor editAs="oneCell">
    <xdr:from>
      <xdr:col>30</xdr:col>
      <xdr:colOff>38100</xdr:colOff>
      <xdr:row>1</xdr:row>
      <xdr:rowOff>9524</xdr:rowOff>
    </xdr:from>
    <xdr:to>
      <xdr:col>39</xdr:col>
      <xdr:colOff>22226</xdr:colOff>
      <xdr:row>8</xdr:row>
      <xdr:rowOff>133350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C88F16F-011D-4827-B454-3C7926DC4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1" t="63556" r="55330" b="30071"/>
        <a:stretch/>
      </xdr:blipFill>
      <xdr:spPr>
        <a:xfrm>
          <a:off x="10467975" y="190499"/>
          <a:ext cx="2460626" cy="1428751"/>
        </a:xfrm>
        <a:prstGeom prst="rect">
          <a:avLst/>
        </a:prstGeom>
      </xdr:spPr>
    </xdr:pic>
    <xdr:clientData/>
  </xdr:twoCellAnchor>
  <xdr:twoCellAnchor>
    <xdr:from>
      <xdr:col>21</xdr:col>
      <xdr:colOff>38099</xdr:colOff>
      <xdr:row>3</xdr:row>
      <xdr:rowOff>123825</xdr:rowOff>
    </xdr:from>
    <xdr:to>
      <xdr:col>27</xdr:col>
      <xdr:colOff>209550</xdr:colOff>
      <xdr:row>5</xdr:row>
      <xdr:rowOff>152400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A87A1961-B2D9-486A-B62E-E759FD10136C}"/>
            </a:ext>
          </a:extLst>
        </xdr:cNvPr>
        <xdr:cNvSpPr txBox="1"/>
      </xdr:nvSpPr>
      <xdr:spPr>
        <a:xfrm>
          <a:off x="7896224" y="685800"/>
          <a:ext cx="188595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Arial" panose="020B0604020202020204" pitchFamily="34" charset="0"/>
              <a:cs typeface="Arial" panose="020B0604020202020204" pitchFamily="34" charset="0"/>
            </a:rPr>
            <a:t>1°</a:t>
          </a:r>
          <a:r>
            <a:rPr lang="pt-BR" sz="2000" b="1" baseline="0">
              <a:latin typeface="Arial" panose="020B0604020202020204" pitchFamily="34" charset="0"/>
              <a:cs typeface="Arial" panose="020B0604020202020204" pitchFamily="34" charset="0"/>
            </a:rPr>
            <a:t> BIMESTRE</a:t>
          </a:r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336249</xdr:colOff>
      <xdr:row>1</xdr:row>
      <xdr:rowOff>47636</xdr:rowOff>
    </xdr:from>
    <xdr:to>
      <xdr:col>3</xdr:col>
      <xdr:colOff>342414</xdr:colOff>
      <xdr:row>6</xdr:row>
      <xdr:rowOff>794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13FEAD5-4214-4F22-AAEC-269105EE9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24" y="228611"/>
          <a:ext cx="615765" cy="886608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</xdr:row>
      <xdr:rowOff>5957</xdr:rowOff>
    </xdr:from>
    <xdr:to>
      <xdr:col>5</xdr:col>
      <xdr:colOff>607218</xdr:colOff>
      <xdr:row>7</xdr:row>
      <xdr:rowOff>67198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43545E2-687C-4C0B-9684-DBE6BCA79AE8}"/>
            </a:ext>
          </a:extLst>
        </xdr:cNvPr>
        <xdr:cNvSpPr txBox="1"/>
      </xdr:nvSpPr>
      <xdr:spPr>
        <a:xfrm>
          <a:off x="5953" y="1120382"/>
          <a:ext cx="3563540" cy="251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pt-BR" sz="1400" b="0"/>
            <a:t>ESTADO</a:t>
          </a:r>
          <a:r>
            <a:rPr lang="pt-BR" sz="1400" b="0" baseline="0"/>
            <a:t> DO AMAZONAS</a:t>
          </a:r>
          <a:endParaRPr lang="pt-BR" sz="1400" b="0"/>
        </a:p>
      </xdr:txBody>
    </xdr:sp>
    <xdr:clientData/>
  </xdr:twoCellAnchor>
  <xdr:twoCellAnchor>
    <xdr:from>
      <xdr:col>0</xdr:col>
      <xdr:colOff>5953</xdr:colOff>
      <xdr:row>7</xdr:row>
      <xdr:rowOff>1319</xdr:rowOff>
    </xdr:from>
    <xdr:to>
      <xdr:col>5</xdr:col>
      <xdr:colOff>601266</xdr:colOff>
      <xdr:row>8</xdr:row>
      <xdr:rowOff>22687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D1895351-E4A2-42DF-B000-A52F37111BB6}"/>
            </a:ext>
          </a:extLst>
        </xdr:cNvPr>
        <xdr:cNvSpPr txBox="1"/>
      </xdr:nvSpPr>
      <xdr:spPr>
        <a:xfrm>
          <a:off x="5953" y="1306244"/>
          <a:ext cx="3557588" cy="2023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SECRETARIA</a:t>
          </a:r>
          <a:r>
            <a:rPr lang="pt-BR" sz="1100" b="0" baseline="0"/>
            <a:t> DE ESTADO DE</a:t>
          </a:r>
          <a:endParaRPr lang="pt-BR" sz="1100" b="0"/>
        </a:p>
      </xdr:txBody>
    </xdr:sp>
    <xdr:clientData/>
  </xdr:twoCellAnchor>
  <xdr:twoCellAnchor>
    <xdr:from>
      <xdr:col>0</xdr:col>
      <xdr:colOff>5954</xdr:colOff>
      <xdr:row>7</xdr:row>
      <xdr:rowOff>137956</xdr:rowOff>
    </xdr:from>
    <xdr:to>
      <xdr:col>6</xdr:col>
      <xdr:colOff>1</xdr:colOff>
      <xdr:row>8</xdr:row>
      <xdr:rowOff>162571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CC7865A0-8DF5-471B-9433-150B6B3060BF}"/>
            </a:ext>
          </a:extLst>
        </xdr:cNvPr>
        <xdr:cNvSpPr txBox="1"/>
      </xdr:nvSpPr>
      <xdr:spPr>
        <a:xfrm>
          <a:off x="5954" y="1442881"/>
          <a:ext cx="3565922" cy="20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 b="0"/>
            <a:t>EDUCAÇÃO E DESPORTO</a:t>
          </a:r>
        </a:p>
      </xdr:txBody>
    </xdr:sp>
    <xdr:clientData/>
  </xdr:twoCellAnchor>
  <xdr:twoCellAnchor editAs="oneCell">
    <xdr:from>
      <xdr:col>30</xdr:col>
      <xdr:colOff>38100</xdr:colOff>
      <xdr:row>1</xdr:row>
      <xdr:rowOff>9524</xdr:rowOff>
    </xdr:from>
    <xdr:to>
      <xdr:col>39</xdr:col>
      <xdr:colOff>22226</xdr:colOff>
      <xdr:row>8</xdr:row>
      <xdr:rowOff>133350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A472F44-B950-4529-B5C9-1BDB1AEC6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1" t="63556" r="55330" b="30071"/>
        <a:stretch/>
      </xdr:blipFill>
      <xdr:spPr>
        <a:xfrm>
          <a:off x="10467975" y="190499"/>
          <a:ext cx="2460626" cy="1428751"/>
        </a:xfrm>
        <a:prstGeom prst="rect">
          <a:avLst/>
        </a:prstGeom>
      </xdr:spPr>
    </xdr:pic>
    <xdr:clientData/>
  </xdr:twoCellAnchor>
  <xdr:twoCellAnchor>
    <xdr:from>
      <xdr:col>21</xdr:col>
      <xdr:colOff>38099</xdr:colOff>
      <xdr:row>3</xdr:row>
      <xdr:rowOff>123825</xdr:rowOff>
    </xdr:from>
    <xdr:to>
      <xdr:col>27</xdr:col>
      <xdr:colOff>209550</xdr:colOff>
      <xdr:row>5</xdr:row>
      <xdr:rowOff>152400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7DC76175-D7F8-4509-AB33-EFF226CA0881}"/>
            </a:ext>
          </a:extLst>
        </xdr:cNvPr>
        <xdr:cNvSpPr txBox="1"/>
      </xdr:nvSpPr>
      <xdr:spPr>
        <a:xfrm>
          <a:off x="7896224" y="685800"/>
          <a:ext cx="1885951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 b="1">
              <a:latin typeface="Arial" panose="020B0604020202020204" pitchFamily="34" charset="0"/>
              <a:cs typeface="Arial" panose="020B0604020202020204" pitchFamily="34" charset="0"/>
            </a:rPr>
            <a:t>2°</a:t>
          </a:r>
          <a:r>
            <a:rPr lang="pt-BR" sz="2000" b="1" baseline="0">
              <a:latin typeface="Arial" panose="020B0604020202020204" pitchFamily="34" charset="0"/>
              <a:cs typeface="Arial" panose="020B0604020202020204" pitchFamily="34" charset="0"/>
            </a:rPr>
            <a:t> BIMESTRE</a:t>
          </a:r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275167</xdr:colOff>
      <xdr:row>0</xdr:row>
      <xdr:rowOff>74083</xdr:rowOff>
    </xdr:from>
    <xdr:ext cx="571500" cy="571500"/>
    <xdr:pic>
      <xdr:nvPicPr>
        <xdr:cNvPr id="2" name="Imagem 1">
          <a:extLst>
            <a:ext uri="{FF2B5EF4-FFF2-40B4-BE49-F238E27FC236}">
              <a16:creationId xmlns:a16="http://schemas.microsoft.com/office/drawing/2014/main" id="{68593389-7F4F-4EBE-830A-554B88D7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9342" y="74083"/>
          <a:ext cx="571500" cy="5715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7E605-5BCB-4951-B64A-AD88A3C481E1}">
  <dimension ref="A1:AR90"/>
  <sheetViews>
    <sheetView showGridLines="0" showRowColHeaders="0" view="pageBreakPreview" zoomScaleNormal="100" zoomScaleSheetLayoutView="100" workbookViewId="0">
      <selection activeCell="AC16" sqref="AC16"/>
    </sheetView>
  </sheetViews>
  <sheetFormatPr defaultRowHeight="14.25" x14ac:dyDescent="0.2"/>
  <cols>
    <col min="1" max="1" width="5.7109375" style="2" customWidth="1"/>
    <col min="2" max="2" width="11.28515625" style="2" customWidth="1"/>
    <col min="3" max="6" width="9.140625" style="2"/>
    <col min="7" max="37" width="3.42578125" style="1" customWidth="1"/>
    <col min="38" max="39" width="4.28515625" style="1" customWidth="1"/>
    <col min="40" max="40" width="9.140625" style="2"/>
    <col min="41" max="43" width="15.7109375" style="2" customWidth="1"/>
    <col min="44" max="44" width="1.42578125" style="2" customWidth="1"/>
    <col min="45" max="16384" width="9.140625" style="2"/>
  </cols>
  <sheetData>
    <row r="1" spans="1:43" x14ac:dyDescent="0.2">
      <c r="A1" s="10"/>
      <c r="B1" s="10"/>
      <c r="C1" s="10"/>
      <c r="D1" s="10"/>
      <c r="E1" s="10"/>
      <c r="F1" s="10"/>
    </row>
    <row r="2" spans="1:43" x14ac:dyDescent="0.2">
      <c r="A2" s="83"/>
      <c r="B2" s="84"/>
      <c r="C2" s="84"/>
      <c r="D2" s="84"/>
      <c r="E2" s="84"/>
      <c r="F2" s="85"/>
      <c r="G2" s="159" t="s">
        <v>16</v>
      </c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86"/>
      <c r="AO2" s="87"/>
      <c r="AP2" s="87"/>
      <c r="AQ2" s="88"/>
    </row>
    <row r="3" spans="1:43" ht="15.75" x14ac:dyDescent="0.25">
      <c r="A3" s="89"/>
      <c r="B3" s="90"/>
      <c r="C3" s="90"/>
      <c r="D3" s="90"/>
      <c r="E3" s="90"/>
      <c r="F3" s="91"/>
      <c r="G3" s="161" t="s">
        <v>17</v>
      </c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92"/>
      <c r="AO3" s="145" t="s">
        <v>34</v>
      </c>
      <c r="AP3" s="145"/>
      <c r="AQ3" s="146"/>
    </row>
    <row r="4" spans="1:43" x14ac:dyDescent="0.2">
      <c r="A4" s="89"/>
      <c r="B4" s="90"/>
      <c r="C4" s="90"/>
      <c r="D4" s="90"/>
      <c r="E4" s="90"/>
      <c r="F4" s="91"/>
      <c r="G4" s="151" t="s">
        <v>18</v>
      </c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2"/>
      <c r="AO4" s="92"/>
      <c r="AP4" s="92"/>
      <c r="AQ4" s="94"/>
    </row>
    <row r="5" spans="1:43" ht="15" x14ac:dyDescent="0.2">
      <c r="A5" s="89"/>
      <c r="B5" s="90"/>
      <c r="C5" s="90"/>
      <c r="D5" s="90"/>
      <c r="E5" s="90"/>
      <c r="F5" s="91"/>
      <c r="G5" s="161" t="s">
        <v>19</v>
      </c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2"/>
      <c r="AO5" s="92"/>
      <c r="AP5" s="92"/>
      <c r="AQ5" s="94"/>
    </row>
    <row r="6" spans="1:43" x14ac:dyDescent="0.2">
      <c r="A6" s="89"/>
      <c r="B6" s="90"/>
      <c r="C6" s="90"/>
      <c r="D6" s="90"/>
      <c r="E6" s="90"/>
      <c r="F6" s="91"/>
      <c r="G6" s="151" t="s">
        <v>20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2"/>
      <c r="AO6" s="138" t="s">
        <v>23</v>
      </c>
      <c r="AP6" s="138"/>
      <c r="AQ6" s="147"/>
    </row>
    <row r="7" spans="1:43" ht="15" x14ac:dyDescent="0.2">
      <c r="A7" s="89"/>
      <c r="B7" s="90"/>
      <c r="C7" s="90"/>
      <c r="D7" s="90"/>
      <c r="E7" s="90"/>
      <c r="F7" s="91"/>
      <c r="G7" s="151" t="s">
        <v>35</v>
      </c>
      <c r="H7" s="152"/>
      <c r="I7" s="152"/>
      <c r="J7" s="152"/>
      <c r="K7" s="152"/>
      <c r="L7" s="152"/>
      <c r="M7" s="152" t="s">
        <v>36</v>
      </c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2"/>
      <c r="AO7" s="148">
        <v>44620</v>
      </c>
      <c r="AP7" s="149"/>
      <c r="AQ7" s="150"/>
    </row>
    <row r="8" spans="1:43" x14ac:dyDescent="0.2">
      <c r="A8" s="89"/>
      <c r="B8" s="90"/>
      <c r="C8" s="90"/>
      <c r="D8" s="90"/>
      <c r="E8" s="90"/>
      <c r="F8" s="91"/>
      <c r="G8" s="151" t="s">
        <v>21</v>
      </c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2"/>
      <c r="AO8" s="149"/>
      <c r="AP8" s="149"/>
      <c r="AQ8" s="150"/>
    </row>
    <row r="9" spans="1:43" ht="15" x14ac:dyDescent="0.2">
      <c r="A9" s="89"/>
      <c r="B9" s="90"/>
      <c r="C9" s="90"/>
      <c r="D9" s="90"/>
      <c r="E9" s="90"/>
      <c r="F9" s="91"/>
      <c r="G9" s="143" t="s">
        <v>22</v>
      </c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95"/>
      <c r="AO9" s="95"/>
      <c r="AP9" s="95"/>
      <c r="AQ9" s="96"/>
    </row>
    <row r="10" spans="1:43" ht="3.75" customHeight="1" x14ac:dyDescent="0.2">
      <c r="A10" s="97"/>
      <c r="B10" s="98"/>
      <c r="C10" s="98"/>
      <c r="D10" s="98"/>
      <c r="E10" s="98"/>
      <c r="F10" s="99"/>
      <c r="G10" s="100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95"/>
      <c r="AO10" s="95"/>
      <c r="AP10" s="95"/>
      <c r="AQ10" s="96"/>
    </row>
    <row r="11" spans="1:43" x14ac:dyDescent="0.2">
      <c r="A11" s="102" t="s">
        <v>0</v>
      </c>
      <c r="B11" s="87"/>
      <c r="C11" s="87"/>
      <c r="D11" s="87"/>
      <c r="E11" s="87"/>
      <c r="F11" s="88"/>
      <c r="G11" s="159" t="s">
        <v>9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6"/>
      <c r="S11" s="159" t="s">
        <v>146</v>
      </c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6"/>
      <c r="AN11" s="156" t="s">
        <v>14</v>
      </c>
      <c r="AO11" s="157"/>
      <c r="AP11" s="157"/>
      <c r="AQ11" s="158"/>
    </row>
    <row r="12" spans="1:43" ht="15.75" x14ac:dyDescent="0.25">
      <c r="A12" s="103" t="s">
        <v>1</v>
      </c>
      <c r="B12" s="92"/>
      <c r="C12" s="95"/>
      <c r="D12" s="95"/>
      <c r="E12" s="95"/>
      <c r="F12" s="96"/>
      <c r="G12" s="172"/>
      <c r="H12" s="173"/>
      <c r="I12" s="173"/>
      <c r="J12" s="173"/>
      <c r="K12" s="173"/>
      <c r="L12" s="173"/>
      <c r="M12" s="152"/>
      <c r="N12" s="152"/>
      <c r="O12" s="152"/>
      <c r="P12" s="152"/>
      <c r="Q12" s="152"/>
      <c r="R12" s="174"/>
      <c r="S12" s="167" t="s">
        <v>149</v>
      </c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9"/>
      <c r="AN12" s="153">
        <v>20</v>
      </c>
      <c r="AO12" s="154"/>
      <c r="AP12" s="154"/>
      <c r="AQ12" s="155"/>
    </row>
    <row r="13" spans="1:43" x14ac:dyDescent="0.2">
      <c r="A13" s="83" t="s">
        <v>2</v>
      </c>
      <c r="B13" s="85"/>
      <c r="C13" s="88" t="s">
        <v>3</v>
      </c>
      <c r="D13" s="156" t="s">
        <v>4</v>
      </c>
      <c r="E13" s="157"/>
      <c r="F13" s="158"/>
      <c r="G13" s="151" t="s">
        <v>7</v>
      </c>
      <c r="H13" s="152"/>
      <c r="I13" s="152"/>
      <c r="J13" s="152"/>
      <c r="K13" s="152"/>
      <c r="L13" s="152"/>
      <c r="M13" s="159" t="s">
        <v>10</v>
      </c>
      <c r="N13" s="160"/>
      <c r="O13" s="160"/>
      <c r="P13" s="166"/>
      <c r="Q13" s="175" t="s">
        <v>11</v>
      </c>
      <c r="R13" s="176"/>
      <c r="S13" s="159" t="s">
        <v>13</v>
      </c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6"/>
      <c r="AN13" s="156" t="s">
        <v>15</v>
      </c>
      <c r="AO13" s="157"/>
      <c r="AP13" s="157"/>
      <c r="AQ13" s="158"/>
    </row>
    <row r="14" spans="1:43" ht="15.75" x14ac:dyDescent="0.25">
      <c r="A14" s="182" t="s">
        <v>153</v>
      </c>
      <c r="B14" s="183"/>
      <c r="C14" s="51">
        <v>1</v>
      </c>
      <c r="D14" s="163" t="s">
        <v>154</v>
      </c>
      <c r="E14" s="164"/>
      <c r="F14" s="165"/>
      <c r="G14" s="170" t="s">
        <v>8</v>
      </c>
      <c r="H14" s="171"/>
      <c r="I14" s="171"/>
      <c r="J14" s="171"/>
      <c r="K14" s="171"/>
      <c r="L14" s="171"/>
      <c r="M14" s="163">
        <v>2022</v>
      </c>
      <c r="N14" s="164"/>
      <c r="O14" s="164"/>
      <c r="P14" s="164"/>
      <c r="Q14" s="177" t="s">
        <v>12</v>
      </c>
      <c r="R14" s="178"/>
      <c r="S14" s="167" t="s">
        <v>150</v>
      </c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9"/>
      <c r="AN14" s="153">
        <f>COUNT(G16:AK16)</f>
        <v>22</v>
      </c>
      <c r="AO14" s="154"/>
      <c r="AP14" s="154"/>
      <c r="AQ14" s="155"/>
    </row>
    <row r="15" spans="1:43" ht="3.75" customHeight="1" x14ac:dyDescent="0.2">
      <c r="G15" s="6"/>
      <c r="H15" s="6"/>
      <c r="I15" s="6"/>
      <c r="J15" s="6"/>
      <c r="K15" s="6"/>
      <c r="L15" s="6"/>
    </row>
    <row r="16" spans="1:43" ht="15" x14ac:dyDescent="0.2">
      <c r="A16" s="75" t="s">
        <v>5</v>
      </c>
      <c r="B16" s="179" t="s">
        <v>6</v>
      </c>
      <c r="C16" s="180"/>
      <c r="D16" s="180"/>
      <c r="E16" s="180"/>
      <c r="F16" s="181"/>
      <c r="G16" s="79">
        <v>7</v>
      </c>
      <c r="H16" s="79">
        <v>8</v>
      </c>
      <c r="I16" s="79">
        <v>9</v>
      </c>
      <c r="J16" s="79">
        <v>10</v>
      </c>
      <c r="K16" s="79">
        <v>11</v>
      </c>
      <c r="L16" s="79">
        <v>12</v>
      </c>
      <c r="M16" s="79">
        <v>13</v>
      </c>
      <c r="N16" s="79">
        <v>14</v>
      </c>
      <c r="O16" s="79">
        <v>15</v>
      </c>
      <c r="P16" s="79">
        <v>16</v>
      </c>
      <c r="Q16" s="79">
        <v>17</v>
      </c>
      <c r="R16" s="79">
        <v>18</v>
      </c>
      <c r="S16" s="79">
        <v>19</v>
      </c>
      <c r="T16" s="79">
        <v>20</v>
      </c>
      <c r="U16" s="79">
        <v>21</v>
      </c>
      <c r="V16" s="79">
        <v>22</v>
      </c>
      <c r="W16" s="79">
        <v>23</v>
      </c>
      <c r="X16" s="79">
        <v>24</v>
      </c>
      <c r="Y16" s="79">
        <v>25</v>
      </c>
      <c r="Z16" s="79">
        <v>26</v>
      </c>
      <c r="AA16" s="79">
        <v>27</v>
      </c>
      <c r="AB16" s="79">
        <v>28</v>
      </c>
      <c r="AC16" s="79"/>
      <c r="AD16" s="79"/>
      <c r="AE16" s="79"/>
      <c r="AF16" s="79"/>
      <c r="AG16" s="79"/>
      <c r="AH16" s="79"/>
      <c r="AI16" s="79"/>
      <c r="AJ16" s="79"/>
      <c r="AK16" s="79"/>
      <c r="AL16" s="104" t="s">
        <v>24</v>
      </c>
      <c r="AM16" s="104" t="s">
        <v>25</v>
      </c>
      <c r="AN16" s="142" t="s">
        <v>31</v>
      </c>
      <c r="AO16" s="142"/>
      <c r="AP16" s="142"/>
      <c r="AQ16" s="142"/>
    </row>
    <row r="17" spans="1:43" ht="15" customHeight="1" x14ac:dyDescent="0.2">
      <c r="A17" s="76">
        <v>1</v>
      </c>
      <c r="B17" s="125" t="s">
        <v>26</v>
      </c>
      <c r="C17" s="125"/>
      <c r="D17" s="125"/>
      <c r="E17" s="125"/>
      <c r="F17" s="125"/>
      <c r="G17" s="80" t="s">
        <v>32</v>
      </c>
      <c r="H17" s="80" t="s">
        <v>32</v>
      </c>
      <c r="I17" s="80" t="s">
        <v>33</v>
      </c>
      <c r="J17" s="80" t="s">
        <v>33</v>
      </c>
      <c r="K17" s="80" t="s">
        <v>33</v>
      </c>
      <c r="L17" s="80" t="s">
        <v>33</v>
      </c>
      <c r="M17" s="80" t="s">
        <v>33</v>
      </c>
      <c r="N17" s="80" t="s">
        <v>33</v>
      </c>
      <c r="O17" s="80" t="s">
        <v>33</v>
      </c>
      <c r="P17" s="80" t="s">
        <v>32</v>
      </c>
      <c r="Q17" s="80" t="s">
        <v>33</v>
      </c>
      <c r="R17" s="80" t="s">
        <v>33</v>
      </c>
      <c r="S17" s="80" t="s">
        <v>33</v>
      </c>
      <c r="T17" s="80" t="s">
        <v>33</v>
      </c>
      <c r="U17" s="80" t="s">
        <v>33</v>
      </c>
      <c r="V17" s="80" t="s">
        <v>33</v>
      </c>
      <c r="W17" s="80" t="s">
        <v>33</v>
      </c>
      <c r="X17" s="80" t="s">
        <v>32</v>
      </c>
      <c r="Y17" s="80" t="s">
        <v>33</v>
      </c>
      <c r="Z17" s="80" t="s">
        <v>33</v>
      </c>
      <c r="AA17" s="80" t="s">
        <v>33</v>
      </c>
      <c r="AB17" s="80" t="s">
        <v>33</v>
      </c>
      <c r="AC17" s="80"/>
      <c r="AD17" s="80"/>
      <c r="AE17" s="80"/>
      <c r="AF17" s="80"/>
      <c r="AG17" s="80"/>
      <c r="AH17" s="80"/>
      <c r="AI17" s="80"/>
      <c r="AJ17" s="80"/>
      <c r="AK17" s="80"/>
      <c r="AL17" s="105">
        <f>IF(B17&gt;0,IF(G17=""," ",COUNTIF(G17:AK17,"F")))</f>
        <v>4</v>
      </c>
      <c r="AM17" s="106">
        <f>IF(G16=""," ",G16)</f>
        <v>7</v>
      </c>
      <c r="AN17" s="44" t="s">
        <v>96</v>
      </c>
      <c r="AO17" s="121" t="s">
        <v>95</v>
      </c>
      <c r="AP17" s="121"/>
      <c r="AQ17" s="122"/>
    </row>
    <row r="18" spans="1:43" ht="15" customHeight="1" x14ac:dyDescent="0.2">
      <c r="A18" s="77">
        <v>2</v>
      </c>
      <c r="B18" s="124" t="s">
        <v>27</v>
      </c>
      <c r="C18" s="124"/>
      <c r="D18" s="124"/>
      <c r="E18" s="124"/>
      <c r="F18" s="124"/>
      <c r="G18" s="81" t="s">
        <v>33</v>
      </c>
      <c r="H18" s="81" t="s">
        <v>33</v>
      </c>
      <c r="I18" s="81" t="s">
        <v>32</v>
      </c>
      <c r="J18" s="81" t="s">
        <v>33</v>
      </c>
      <c r="K18" s="81" t="s">
        <v>33</v>
      </c>
      <c r="L18" s="81" t="s">
        <v>33</v>
      </c>
      <c r="M18" s="81" t="s">
        <v>33</v>
      </c>
      <c r="N18" s="81" t="s">
        <v>33</v>
      </c>
      <c r="O18" s="81" t="s">
        <v>32</v>
      </c>
      <c r="P18" s="81" t="s">
        <v>33</v>
      </c>
      <c r="Q18" s="81" t="s">
        <v>32</v>
      </c>
      <c r="R18" s="81" t="s">
        <v>33</v>
      </c>
      <c r="S18" s="81" t="s">
        <v>33</v>
      </c>
      <c r="T18" s="81" t="s">
        <v>33</v>
      </c>
      <c r="U18" s="81" t="s">
        <v>33</v>
      </c>
      <c r="V18" s="81" t="s">
        <v>33</v>
      </c>
      <c r="W18" s="81" t="s">
        <v>32</v>
      </c>
      <c r="X18" s="81" t="s">
        <v>33</v>
      </c>
      <c r="Y18" s="81" t="s">
        <v>32</v>
      </c>
      <c r="Z18" s="81" t="s">
        <v>33</v>
      </c>
      <c r="AA18" s="81" t="s">
        <v>33</v>
      </c>
      <c r="AB18" s="81" t="s">
        <v>33</v>
      </c>
      <c r="AC18" s="81"/>
      <c r="AD18" s="81"/>
      <c r="AE18" s="81"/>
      <c r="AF18" s="81"/>
      <c r="AG18" s="81"/>
      <c r="AH18" s="81"/>
      <c r="AI18" s="81"/>
      <c r="AJ18" s="81"/>
      <c r="AK18" s="81"/>
      <c r="AL18" s="107">
        <f t="shared" ref="AL18:AL56" si="0">IF(B18&gt;0,IF(G18=""," ",COUNTIF(G18:AK18,"F")))</f>
        <v>5</v>
      </c>
      <c r="AM18" s="106">
        <f>IF(H16=""," ",H16)</f>
        <v>8</v>
      </c>
      <c r="AN18" s="43" t="s">
        <v>97</v>
      </c>
      <c r="AO18" s="123" t="s">
        <v>127</v>
      </c>
      <c r="AP18" s="119"/>
      <c r="AQ18" s="120"/>
    </row>
    <row r="19" spans="1:43" ht="15" customHeight="1" x14ac:dyDescent="0.2">
      <c r="A19" s="76">
        <v>3</v>
      </c>
      <c r="B19" s="125" t="s">
        <v>28</v>
      </c>
      <c r="C19" s="125"/>
      <c r="D19" s="125"/>
      <c r="E19" s="125"/>
      <c r="F19" s="125"/>
      <c r="G19" s="80" t="s">
        <v>33</v>
      </c>
      <c r="H19" s="80" t="s">
        <v>33</v>
      </c>
      <c r="I19" s="80" t="s">
        <v>33</v>
      </c>
      <c r="J19" s="80" t="s">
        <v>32</v>
      </c>
      <c r="K19" s="80" t="s">
        <v>33</v>
      </c>
      <c r="L19" s="80" t="s">
        <v>33</v>
      </c>
      <c r="M19" s="80" t="s">
        <v>33</v>
      </c>
      <c r="N19" s="80" t="s">
        <v>32</v>
      </c>
      <c r="O19" s="80" t="s">
        <v>33</v>
      </c>
      <c r="P19" s="80" t="s">
        <v>33</v>
      </c>
      <c r="Q19" s="80" t="s">
        <v>33</v>
      </c>
      <c r="R19" s="80" t="s">
        <v>32</v>
      </c>
      <c r="S19" s="80" t="s">
        <v>33</v>
      </c>
      <c r="T19" s="80" t="s">
        <v>33</v>
      </c>
      <c r="U19" s="80" t="s">
        <v>33</v>
      </c>
      <c r="V19" s="80" t="s">
        <v>32</v>
      </c>
      <c r="W19" s="80" t="s">
        <v>33</v>
      </c>
      <c r="X19" s="80" t="s">
        <v>33</v>
      </c>
      <c r="Y19" s="80" t="s">
        <v>33</v>
      </c>
      <c r="Z19" s="80" t="s">
        <v>32</v>
      </c>
      <c r="AA19" s="80" t="s">
        <v>33</v>
      </c>
      <c r="AB19" s="80" t="s">
        <v>33</v>
      </c>
      <c r="AC19" s="80"/>
      <c r="AD19" s="80"/>
      <c r="AE19" s="80"/>
      <c r="AF19" s="80"/>
      <c r="AG19" s="80"/>
      <c r="AH19" s="80"/>
      <c r="AI19" s="80"/>
      <c r="AJ19" s="80"/>
      <c r="AK19" s="80"/>
      <c r="AL19" s="105">
        <f t="shared" si="0"/>
        <v>5</v>
      </c>
      <c r="AM19" s="106">
        <f>IF(I16=""," ",I16)</f>
        <v>9</v>
      </c>
      <c r="AN19" s="43" t="s">
        <v>98</v>
      </c>
      <c r="AO19" s="119"/>
      <c r="AP19" s="119"/>
      <c r="AQ19" s="120"/>
    </row>
    <row r="20" spans="1:43" ht="15" customHeight="1" x14ac:dyDescent="0.2">
      <c r="A20" s="77">
        <v>4</v>
      </c>
      <c r="B20" s="124" t="s">
        <v>29</v>
      </c>
      <c r="C20" s="124"/>
      <c r="D20" s="124"/>
      <c r="E20" s="124"/>
      <c r="F20" s="124"/>
      <c r="G20" s="81" t="s">
        <v>33</v>
      </c>
      <c r="H20" s="81" t="s">
        <v>33</v>
      </c>
      <c r="I20" s="81" t="s">
        <v>33</v>
      </c>
      <c r="J20" s="81" t="s">
        <v>33</v>
      </c>
      <c r="K20" s="81" t="s">
        <v>32</v>
      </c>
      <c r="L20" s="81" t="s">
        <v>33</v>
      </c>
      <c r="M20" s="81" t="s">
        <v>32</v>
      </c>
      <c r="N20" s="81" t="s">
        <v>33</v>
      </c>
      <c r="O20" s="81" t="s">
        <v>33</v>
      </c>
      <c r="P20" s="81" t="s">
        <v>33</v>
      </c>
      <c r="Q20" s="81" t="s">
        <v>33</v>
      </c>
      <c r="R20" s="81" t="s">
        <v>33</v>
      </c>
      <c r="S20" s="81" t="s">
        <v>32</v>
      </c>
      <c r="T20" s="81" t="s">
        <v>33</v>
      </c>
      <c r="U20" s="81" t="s">
        <v>32</v>
      </c>
      <c r="V20" s="81" t="s">
        <v>33</v>
      </c>
      <c r="W20" s="81" t="s">
        <v>33</v>
      </c>
      <c r="X20" s="81" t="s">
        <v>33</v>
      </c>
      <c r="Y20" s="81" t="s">
        <v>33</v>
      </c>
      <c r="Z20" s="81" t="s">
        <v>33</v>
      </c>
      <c r="AA20" s="81" t="s">
        <v>32</v>
      </c>
      <c r="AB20" s="81" t="s">
        <v>33</v>
      </c>
      <c r="AC20" s="81"/>
      <c r="AD20" s="81"/>
      <c r="AE20" s="81"/>
      <c r="AF20" s="81"/>
      <c r="AG20" s="81"/>
      <c r="AH20" s="81"/>
      <c r="AI20" s="81"/>
      <c r="AJ20" s="81"/>
      <c r="AK20" s="81"/>
      <c r="AL20" s="107">
        <f t="shared" si="0"/>
        <v>5</v>
      </c>
      <c r="AM20" s="106">
        <f>IF(J16=""," ",J16)</f>
        <v>10</v>
      </c>
      <c r="AN20" s="43" t="s">
        <v>99</v>
      </c>
      <c r="AO20" s="119"/>
      <c r="AP20" s="119"/>
      <c r="AQ20" s="120"/>
    </row>
    <row r="21" spans="1:43" ht="15" customHeight="1" x14ac:dyDescent="0.2">
      <c r="A21" s="76">
        <v>5</v>
      </c>
      <c r="B21" s="125" t="s">
        <v>30</v>
      </c>
      <c r="C21" s="125"/>
      <c r="D21" s="125"/>
      <c r="E21" s="125"/>
      <c r="F21" s="125"/>
      <c r="G21" s="80" t="s">
        <v>33</v>
      </c>
      <c r="H21" s="80" t="s">
        <v>33</v>
      </c>
      <c r="I21" s="80" t="s">
        <v>33</v>
      </c>
      <c r="J21" s="80" t="s">
        <v>33</v>
      </c>
      <c r="K21" s="80" t="s">
        <v>33</v>
      </c>
      <c r="L21" s="80" t="s">
        <v>32</v>
      </c>
      <c r="M21" s="80" t="s">
        <v>33</v>
      </c>
      <c r="N21" s="80" t="s">
        <v>33</v>
      </c>
      <c r="O21" s="80" t="s">
        <v>33</v>
      </c>
      <c r="P21" s="80" t="s">
        <v>33</v>
      </c>
      <c r="Q21" s="80" t="s">
        <v>33</v>
      </c>
      <c r="R21" s="80" t="s">
        <v>33</v>
      </c>
      <c r="S21" s="80" t="s">
        <v>33</v>
      </c>
      <c r="T21" s="80" t="s">
        <v>32</v>
      </c>
      <c r="U21" s="80" t="s">
        <v>33</v>
      </c>
      <c r="V21" s="80" t="s">
        <v>33</v>
      </c>
      <c r="W21" s="80" t="s">
        <v>33</v>
      </c>
      <c r="X21" s="80" t="s">
        <v>33</v>
      </c>
      <c r="Y21" s="80" t="s">
        <v>33</v>
      </c>
      <c r="Z21" s="80" t="s">
        <v>33</v>
      </c>
      <c r="AA21" s="80" t="s">
        <v>33</v>
      </c>
      <c r="AB21" s="80" t="s">
        <v>32</v>
      </c>
      <c r="AC21" s="80"/>
      <c r="AD21" s="80"/>
      <c r="AE21" s="80"/>
      <c r="AF21" s="80"/>
      <c r="AG21" s="80"/>
      <c r="AH21" s="80"/>
      <c r="AI21" s="80"/>
      <c r="AJ21" s="80"/>
      <c r="AK21" s="80"/>
      <c r="AL21" s="105">
        <f t="shared" si="0"/>
        <v>3</v>
      </c>
      <c r="AM21" s="106">
        <f>IF(K16=""," ",K16)</f>
        <v>11</v>
      </c>
      <c r="AN21" s="43" t="s">
        <v>100</v>
      </c>
      <c r="AO21" s="119"/>
      <c r="AP21" s="119"/>
      <c r="AQ21" s="120"/>
    </row>
    <row r="22" spans="1:43" ht="15" x14ac:dyDescent="0.2">
      <c r="A22" s="77">
        <v>6</v>
      </c>
      <c r="B22" s="124" t="s">
        <v>60</v>
      </c>
      <c r="C22" s="124"/>
      <c r="D22" s="124"/>
      <c r="E22" s="124"/>
      <c r="F22" s="124"/>
      <c r="G22" s="81" t="s">
        <v>33</v>
      </c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107">
        <f t="shared" si="0"/>
        <v>0</v>
      </c>
      <c r="AM22" s="106">
        <f>IF(L16=""," ",L16)</f>
        <v>12</v>
      </c>
      <c r="AN22" s="43" t="s">
        <v>101</v>
      </c>
      <c r="AO22" s="119"/>
      <c r="AP22" s="119"/>
      <c r="AQ22" s="120"/>
    </row>
    <row r="23" spans="1:43" ht="15" x14ac:dyDescent="0.2">
      <c r="A23" s="76">
        <v>7</v>
      </c>
      <c r="B23" s="125" t="s">
        <v>61</v>
      </c>
      <c r="C23" s="125"/>
      <c r="D23" s="125"/>
      <c r="E23" s="125"/>
      <c r="F23" s="125"/>
      <c r="G23" s="80" t="s">
        <v>33</v>
      </c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105">
        <f t="shared" si="0"/>
        <v>0</v>
      </c>
      <c r="AM23" s="106">
        <f>IF(M16=""," ",M16)</f>
        <v>13</v>
      </c>
      <c r="AN23" s="43" t="s">
        <v>102</v>
      </c>
      <c r="AO23" s="119"/>
      <c r="AP23" s="119"/>
      <c r="AQ23" s="120"/>
    </row>
    <row r="24" spans="1:43" ht="15" x14ac:dyDescent="0.2">
      <c r="A24" s="77">
        <v>8</v>
      </c>
      <c r="B24" s="124" t="s">
        <v>62</v>
      </c>
      <c r="C24" s="124"/>
      <c r="D24" s="124"/>
      <c r="E24" s="124"/>
      <c r="F24" s="124"/>
      <c r="G24" s="81" t="s">
        <v>33</v>
      </c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107">
        <f t="shared" si="0"/>
        <v>0</v>
      </c>
      <c r="AM24" s="106">
        <f>IF(N16=""," ",N16)</f>
        <v>14</v>
      </c>
      <c r="AN24" s="43" t="s">
        <v>103</v>
      </c>
      <c r="AO24" s="119"/>
      <c r="AP24" s="119"/>
      <c r="AQ24" s="120"/>
    </row>
    <row r="25" spans="1:43" ht="15" x14ac:dyDescent="0.2">
      <c r="A25" s="76">
        <v>9</v>
      </c>
      <c r="B25" s="125" t="s">
        <v>63</v>
      </c>
      <c r="C25" s="125"/>
      <c r="D25" s="125"/>
      <c r="E25" s="125"/>
      <c r="F25" s="125"/>
      <c r="G25" s="80" t="s">
        <v>128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105">
        <f t="shared" si="0"/>
        <v>0</v>
      </c>
      <c r="AM25" s="106">
        <f>IF(O16=""," ",O16)</f>
        <v>15</v>
      </c>
      <c r="AN25" s="43" t="s">
        <v>104</v>
      </c>
      <c r="AO25" s="119"/>
      <c r="AP25" s="119"/>
      <c r="AQ25" s="120"/>
    </row>
    <row r="26" spans="1:43" ht="15" x14ac:dyDescent="0.2">
      <c r="A26" s="77">
        <v>10</v>
      </c>
      <c r="B26" s="124" t="s">
        <v>64</v>
      </c>
      <c r="C26" s="124"/>
      <c r="D26" s="124"/>
      <c r="E26" s="124"/>
      <c r="F26" s="124"/>
      <c r="G26" s="81" t="s">
        <v>33</v>
      </c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107">
        <f t="shared" si="0"/>
        <v>0</v>
      </c>
      <c r="AM26" s="106">
        <f>IF(P16=""," ",P16)</f>
        <v>16</v>
      </c>
      <c r="AN26" s="43" t="s">
        <v>105</v>
      </c>
      <c r="AO26" s="119"/>
      <c r="AP26" s="119"/>
      <c r="AQ26" s="120"/>
    </row>
    <row r="27" spans="1:43" ht="15" x14ac:dyDescent="0.2">
      <c r="A27" s="76">
        <v>11</v>
      </c>
      <c r="B27" s="125" t="s">
        <v>65</v>
      </c>
      <c r="C27" s="125"/>
      <c r="D27" s="125"/>
      <c r="E27" s="125"/>
      <c r="F27" s="125"/>
      <c r="G27" s="80" t="s">
        <v>128</v>
      </c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105">
        <f t="shared" si="0"/>
        <v>0</v>
      </c>
      <c r="AM27" s="106">
        <f>IF(Q16=""," ",Q16)</f>
        <v>17</v>
      </c>
      <c r="AN27" s="43" t="s">
        <v>106</v>
      </c>
      <c r="AO27" s="119"/>
      <c r="AP27" s="119"/>
      <c r="AQ27" s="120"/>
    </row>
    <row r="28" spans="1:43" ht="15" x14ac:dyDescent="0.2">
      <c r="A28" s="77">
        <v>12</v>
      </c>
      <c r="B28" s="124" t="s">
        <v>66</v>
      </c>
      <c r="C28" s="124"/>
      <c r="D28" s="124"/>
      <c r="E28" s="124"/>
      <c r="F28" s="124"/>
      <c r="G28" s="81" t="s">
        <v>33</v>
      </c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107">
        <f t="shared" si="0"/>
        <v>0</v>
      </c>
      <c r="AM28" s="106">
        <f>IF(R16=""," ",R16)</f>
        <v>18</v>
      </c>
      <c r="AN28" s="43" t="s">
        <v>107</v>
      </c>
      <c r="AO28" s="119"/>
      <c r="AP28" s="119"/>
      <c r="AQ28" s="120"/>
    </row>
    <row r="29" spans="1:43" ht="15" x14ac:dyDescent="0.2">
      <c r="A29" s="76">
        <v>13</v>
      </c>
      <c r="B29" s="125" t="s">
        <v>67</v>
      </c>
      <c r="C29" s="125"/>
      <c r="D29" s="125"/>
      <c r="E29" s="125"/>
      <c r="F29" s="125"/>
      <c r="G29" s="80" t="s">
        <v>33</v>
      </c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105">
        <f t="shared" si="0"/>
        <v>0</v>
      </c>
      <c r="AM29" s="106">
        <f>IF(S16=""," ",S16)</f>
        <v>19</v>
      </c>
      <c r="AN29" s="43" t="s">
        <v>108</v>
      </c>
      <c r="AO29" s="119"/>
      <c r="AP29" s="119"/>
      <c r="AQ29" s="120"/>
    </row>
    <row r="30" spans="1:43" ht="15" x14ac:dyDescent="0.2">
      <c r="A30" s="77">
        <v>14</v>
      </c>
      <c r="B30" s="124" t="s">
        <v>68</v>
      </c>
      <c r="C30" s="124"/>
      <c r="D30" s="124"/>
      <c r="E30" s="124"/>
      <c r="F30" s="124"/>
      <c r="G30" s="81" t="s">
        <v>33</v>
      </c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107">
        <f t="shared" si="0"/>
        <v>0</v>
      </c>
      <c r="AM30" s="106">
        <f>IF(T16=""," ",T16)</f>
        <v>20</v>
      </c>
      <c r="AN30" s="43" t="s">
        <v>109</v>
      </c>
      <c r="AO30" s="119"/>
      <c r="AP30" s="119"/>
      <c r="AQ30" s="120"/>
    </row>
    <row r="31" spans="1:43" ht="15" x14ac:dyDescent="0.2">
      <c r="A31" s="76">
        <v>15</v>
      </c>
      <c r="B31" s="125" t="s">
        <v>69</v>
      </c>
      <c r="C31" s="125"/>
      <c r="D31" s="125"/>
      <c r="E31" s="125"/>
      <c r="F31" s="125"/>
      <c r="G31" s="80" t="s">
        <v>33</v>
      </c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105">
        <f t="shared" si="0"/>
        <v>0</v>
      </c>
      <c r="AM31" s="106">
        <f>IF(U16=""," ",U16)</f>
        <v>21</v>
      </c>
      <c r="AN31" s="43" t="s">
        <v>110</v>
      </c>
      <c r="AO31" s="119"/>
      <c r="AP31" s="119"/>
      <c r="AQ31" s="120"/>
    </row>
    <row r="32" spans="1:43" ht="15" x14ac:dyDescent="0.2">
      <c r="A32" s="77">
        <v>16</v>
      </c>
      <c r="B32" s="124" t="s">
        <v>70</v>
      </c>
      <c r="C32" s="124"/>
      <c r="D32" s="124"/>
      <c r="E32" s="124"/>
      <c r="F32" s="124"/>
      <c r="G32" s="81" t="s">
        <v>33</v>
      </c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107">
        <f t="shared" si="0"/>
        <v>0</v>
      </c>
      <c r="AM32" s="106">
        <f>IF(V16=""," ",V16)</f>
        <v>22</v>
      </c>
      <c r="AN32" s="43" t="s">
        <v>111</v>
      </c>
      <c r="AO32" s="119"/>
      <c r="AP32" s="119"/>
      <c r="AQ32" s="120"/>
    </row>
    <row r="33" spans="1:43" ht="15" x14ac:dyDescent="0.2">
      <c r="A33" s="76">
        <v>17</v>
      </c>
      <c r="B33" s="125" t="s">
        <v>71</v>
      </c>
      <c r="C33" s="125"/>
      <c r="D33" s="125"/>
      <c r="E33" s="125"/>
      <c r="F33" s="125"/>
      <c r="G33" s="80" t="s">
        <v>33</v>
      </c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105">
        <f t="shared" si="0"/>
        <v>0</v>
      </c>
      <c r="AM33" s="106">
        <f>IF(W16=""," ",W16)</f>
        <v>23</v>
      </c>
      <c r="AN33" s="43" t="s">
        <v>112</v>
      </c>
      <c r="AO33" s="119"/>
      <c r="AP33" s="119"/>
      <c r="AQ33" s="120"/>
    </row>
    <row r="34" spans="1:43" ht="15" x14ac:dyDescent="0.2">
      <c r="A34" s="77">
        <v>18</v>
      </c>
      <c r="B34" s="124" t="s">
        <v>72</v>
      </c>
      <c r="C34" s="124"/>
      <c r="D34" s="124"/>
      <c r="E34" s="124"/>
      <c r="F34" s="124"/>
      <c r="G34" s="81" t="s">
        <v>33</v>
      </c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107">
        <f t="shared" si="0"/>
        <v>0</v>
      </c>
      <c r="AM34" s="106">
        <f>IF(X16=""," ",X16)</f>
        <v>24</v>
      </c>
      <c r="AN34" s="43" t="s">
        <v>113</v>
      </c>
      <c r="AO34" s="119"/>
      <c r="AP34" s="119"/>
      <c r="AQ34" s="120"/>
    </row>
    <row r="35" spans="1:43" ht="15" x14ac:dyDescent="0.2">
      <c r="A35" s="76">
        <v>19</v>
      </c>
      <c r="B35" s="125" t="s">
        <v>73</v>
      </c>
      <c r="C35" s="125"/>
      <c r="D35" s="125"/>
      <c r="E35" s="125"/>
      <c r="F35" s="125"/>
      <c r="G35" s="80" t="s">
        <v>33</v>
      </c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105">
        <f t="shared" si="0"/>
        <v>0</v>
      </c>
      <c r="AM35" s="106">
        <f>IF(Y16=""," ",Y16)</f>
        <v>25</v>
      </c>
      <c r="AN35" s="43" t="s">
        <v>114</v>
      </c>
      <c r="AO35" s="119"/>
      <c r="AP35" s="119"/>
      <c r="AQ35" s="120"/>
    </row>
    <row r="36" spans="1:43" ht="15" x14ac:dyDescent="0.2">
      <c r="A36" s="77">
        <v>20</v>
      </c>
      <c r="B36" s="124" t="s">
        <v>74</v>
      </c>
      <c r="C36" s="124"/>
      <c r="D36" s="124"/>
      <c r="E36" s="124"/>
      <c r="F36" s="124"/>
      <c r="G36" s="81" t="s">
        <v>128</v>
      </c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107">
        <f t="shared" si="0"/>
        <v>0</v>
      </c>
      <c r="AM36" s="106">
        <f>IF(Z16=""," ",Z16)</f>
        <v>26</v>
      </c>
      <c r="AN36" s="43" t="s">
        <v>115</v>
      </c>
      <c r="AO36" s="119"/>
      <c r="AP36" s="119"/>
      <c r="AQ36" s="120"/>
    </row>
    <row r="37" spans="1:43" ht="15" x14ac:dyDescent="0.2">
      <c r="A37" s="76">
        <v>21</v>
      </c>
      <c r="B37" s="125" t="s">
        <v>75</v>
      </c>
      <c r="C37" s="125"/>
      <c r="D37" s="125"/>
      <c r="E37" s="125"/>
      <c r="F37" s="125"/>
      <c r="G37" s="80" t="s">
        <v>33</v>
      </c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105">
        <f t="shared" si="0"/>
        <v>0</v>
      </c>
      <c r="AM37" s="106">
        <f>IF(AA16=""," ",AA16)</f>
        <v>27</v>
      </c>
      <c r="AN37" s="43" t="s">
        <v>116</v>
      </c>
      <c r="AO37" s="119"/>
      <c r="AP37" s="119"/>
      <c r="AQ37" s="120"/>
    </row>
    <row r="38" spans="1:43" ht="15" x14ac:dyDescent="0.2">
      <c r="A38" s="77">
        <v>22</v>
      </c>
      <c r="B38" s="124" t="s">
        <v>76</v>
      </c>
      <c r="C38" s="124"/>
      <c r="D38" s="124"/>
      <c r="E38" s="124"/>
      <c r="F38" s="124"/>
      <c r="G38" s="81" t="s">
        <v>33</v>
      </c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107">
        <f t="shared" si="0"/>
        <v>0</v>
      </c>
      <c r="AM38" s="106">
        <f>IF(AB16=""," ",AB16)</f>
        <v>28</v>
      </c>
      <c r="AN38" s="43" t="s">
        <v>117</v>
      </c>
      <c r="AO38" s="119"/>
      <c r="AP38" s="119"/>
      <c r="AQ38" s="120"/>
    </row>
    <row r="39" spans="1:43" ht="15" x14ac:dyDescent="0.2">
      <c r="A39" s="76">
        <v>23</v>
      </c>
      <c r="B39" s="125" t="s">
        <v>77</v>
      </c>
      <c r="C39" s="125"/>
      <c r="D39" s="125"/>
      <c r="E39" s="125"/>
      <c r="F39" s="125"/>
      <c r="G39" s="80" t="s">
        <v>33</v>
      </c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105">
        <f t="shared" si="0"/>
        <v>0</v>
      </c>
      <c r="AM39" s="106" t="str">
        <f>IF(AC16=""," ",AC16)</f>
        <v xml:space="preserve"> </v>
      </c>
      <c r="AN39" s="43" t="s">
        <v>118</v>
      </c>
      <c r="AO39" s="119"/>
      <c r="AP39" s="119"/>
      <c r="AQ39" s="120"/>
    </row>
    <row r="40" spans="1:43" ht="15" x14ac:dyDescent="0.2">
      <c r="A40" s="77">
        <v>24</v>
      </c>
      <c r="B40" s="124" t="s">
        <v>78</v>
      </c>
      <c r="C40" s="124"/>
      <c r="D40" s="124"/>
      <c r="E40" s="124"/>
      <c r="F40" s="124"/>
      <c r="G40" s="81" t="s">
        <v>33</v>
      </c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107">
        <f t="shared" si="0"/>
        <v>0</v>
      </c>
      <c r="AM40" s="106" t="str">
        <f>IF(AD16=""," ",AD16)</f>
        <v xml:space="preserve"> </v>
      </c>
      <c r="AN40" s="43" t="s">
        <v>119</v>
      </c>
      <c r="AO40" s="119"/>
      <c r="AP40" s="119"/>
      <c r="AQ40" s="120"/>
    </row>
    <row r="41" spans="1:43" ht="15" x14ac:dyDescent="0.2">
      <c r="A41" s="76">
        <v>25</v>
      </c>
      <c r="B41" s="125" t="s">
        <v>79</v>
      </c>
      <c r="C41" s="125"/>
      <c r="D41" s="125"/>
      <c r="E41" s="125"/>
      <c r="F41" s="125"/>
      <c r="G41" s="80" t="s">
        <v>33</v>
      </c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105">
        <f t="shared" si="0"/>
        <v>0</v>
      </c>
      <c r="AM41" s="106" t="str">
        <f>IF(AE16=""," ",AE16)</f>
        <v xml:space="preserve"> </v>
      </c>
      <c r="AN41" s="43" t="s">
        <v>120</v>
      </c>
      <c r="AO41" s="119"/>
      <c r="AP41" s="119"/>
      <c r="AQ41" s="120"/>
    </row>
    <row r="42" spans="1:43" ht="15" x14ac:dyDescent="0.2">
      <c r="A42" s="77">
        <v>26</v>
      </c>
      <c r="B42" s="124" t="s">
        <v>80</v>
      </c>
      <c r="C42" s="124"/>
      <c r="D42" s="124"/>
      <c r="E42" s="124"/>
      <c r="F42" s="124"/>
      <c r="G42" s="81" t="s">
        <v>33</v>
      </c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107">
        <f t="shared" si="0"/>
        <v>0</v>
      </c>
      <c r="AM42" s="106" t="str">
        <f>IF(AF16=""," ",AF16)</f>
        <v xml:space="preserve"> </v>
      </c>
      <c r="AN42" s="43" t="s">
        <v>121</v>
      </c>
      <c r="AO42" s="119"/>
      <c r="AP42" s="119"/>
      <c r="AQ42" s="120"/>
    </row>
    <row r="43" spans="1:43" ht="15" x14ac:dyDescent="0.2">
      <c r="A43" s="76">
        <v>27</v>
      </c>
      <c r="B43" s="125" t="s">
        <v>94</v>
      </c>
      <c r="C43" s="125"/>
      <c r="D43" s="125"/>
      <c r="E43" s="125"/>
      <c r="F43" s="125"/>
      <c r="G43" s="80" t="s">
        <v>33</v>
      </c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105">
        <f t="shared" si="0"/>
        <v>0</v>
      </c>
      <c r="AM43" s="106" t="str">
        <f>IF(AG16=""," ",AG16)</f>
        <v xml:space="preserve"> </v>
      </c>
      <c r="AN43" s="43" t="s">
        <v>122</v>
      </c>
      <c r="AO43" s="119"/>
      <c r="AP43" s="119"/>
      <c r="AQ43" s="120"/>
    </row>
    <row r="44" spans="1:43" ht="15" x14ac:dyDescent="0.2">
      <c r="A44" s="77">
        <v>28</v>
      </c>
      <c r="B44" s="129" t="s">
        <v>93</v>
      </c>
      <c r="C44" s="130"/>
      <c r="D44" s="130"/>
      <c r="E44" s="130"/>
      <c r="F44" s="131"/>
      <c r="G44" s="81" t="s">
        <v>33</v>
      </c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107">
        <f t="shared" si="0"/>
        <v>0</v>
      </c>
      <c r="AM44" s="106" t="str">
        <f>IF(AH16=""," ",AH16)</f>
        <v xml:space="preserve"> </v>
      </c>
      <c r="AN44" s="43" t="s">
        <v>123</v>
      </c>
      <c r="AO44" s="119"/>
      <c r="AP44" s="119"/>
      <c r="AQ44" s="120"/>
    </row>
    <row r="45" spans="1:43" ht="15" x14ac:dyDescent="0.2">
      <c r="A45" s="76">
        <v>29</v>
      </c>
      <c r="B45" s="132" t="s">
        <v>92</v>
      </c>
      <c r="C45" s="133"/>
      <c r="D45" s="133"/>
      <c r="E45" s="133"/>
      <c r="F45" s="134"/>
      <c r="G45" s="80" t="s">
        <v>33</v>
      </c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105">
        <f t="shared" si="0"/>
        <v>0</v>
      </c>
      <c r="AM45" s="106" t="str">
        <f>IF(AI16=""," ",AI16)</f>
        <v xml:space="preserve"> </v>
      </c>
      <c r="AN45" s="43" t="s">
        <v>124</v>
      </c>
      <c r="AO45" s="119"/>
      <c r="AP45" s="119"/>
      <c r="AQ45" s="120"/>
    </row>
    <row r="46" spans="1:43" ht="15" x14ac:dyDescent="0.2">
      <c r="A46" s="77">
        <v>30</v>
      </c>
      <c r="B46" s="126" t="s">
        <v>91</v>
      </c>
      <c r="C46" s="127"/>
      <c r="D46" s="127"/>
      <c r="E46" s="127"/>
      <c r="F46" s="128"/>
      <c r="G46" s="81" t="s">
        <v>33</v>
      </c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107">
        <f t="shared" si="0"/>
        <v>0</v>
      </c>
      <c r="AM46" s="106" t="str">
        <f>IF(AJ16=""," ",AJ16)</f>
        <v xml:space="preserve"> </v>
      </c>
      <c r="AN46" s="43" t="s">
        <v>125</v>
      </c>
      <c r="AO46" s="119"/>
      <c r="AP46" s="119"/>
      <c r="AQ46" s="120"/>
    </row>
    <row r="47" spans="1:43" ht="15" x14ac:dyDescent="0.2">
      <c r="A47" s="76">
        <v>31</v>
      </c>
      <c r="B47" s="132" t="s">
        <v>90</v>
      </c>
      <c r="C47" s="133"/>
      <c r="D47" s="133"/>
      <c r="E47" s="133"/>
      <c r="F47" s="134"/>
      <c r="G47" s="80" t="s">
        <v>33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105">
        <f t="shared" si="0"/>
        <v>0</v>
      </c>
      <c r="AM47" s="106" t="str">
        <f>IF(AK16=""," ",AK16)</f>
        <v xml:space="preserve"> </v>
      </c>
      <c r="AN47" s="43" t="s">
        <v>126</v>
      </c>
      <c r="AO47" s="119"/>
      <c r="AP47" s="119"/>
      <c r="AQ47" s="120"/>
    </row>
    <row r="48" spans="1:43" ht="15" x14ac:dyDescent="0.2">
      <c r="A48" s="77">
        <v>32</v>
      </c>
      <c r="B48" s="126" t="s">
        <v>89</v>
      </c>
      <c r="C48" s="127"/>
      <c r="D48" s="127"/>
      <c r="E48" s="127"/>
      <c r="F48" s="128"/>
      <c r="G48" s="81" t="s">
        <v>33</v>
      </c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107">
        <f t="shared" si="0"/>
        <v>0</v>
      </c>
      <c r="AM48" s="106"/>
      <c r="AN48" s="43"/>
      <c r="AO48" s="119"/>
      <c r="AP48" s="119"/>
      <c r="AQ48" s="120"/>
    </row>
    <row r="49" spans="1:44" ht="15" x14ac:dyDescent="0.2">
      <c r="A49" s="76">
        <v>33</v>
      </c>
      <c r="B49" s="132" t="s">
        <v>88</v>
      </c>
      <c r="C49" s="133"/>
      <c r="D49" s="133"/>
      <c r="E49" s="133"/>
      <c r="F49" s="134"/>
      <c r="G49" s="80" t="s">
        <v>33</v>
      </c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105">
        <f t="shared" si="0"/>
        <v>0</v>
      </c>
      <c r="AM49" s="106"/>
      <c r="AN49" s="43"/>
      <c r="AO49" s="119"/>
      <c r="AP49" s="119"/>
      <c r="AQ49" s="120"/>
    </row>
    <row r="50" spans="1:44" ht="15" x14ac:dyDescent="0.2">
      <c r="A50" s="77">
        <v>34</v>
      </c>
      <c r="B50" s="126" t="s">
        <v>87</v>
      </c>
      <c r="C50" s="127"/>
      <c r="D50" s="127"/>
      <c r="E50" s="127"/>
      <c r="F50" s="128"/>
      <c r="G50" s="81" t="s">
        <v>33</v>
      </c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107">
        <f t="shared" si="0"/>
        <v>0</v>
      </c>
      <c r="AM50" s="106"/>
      <c r="AN50" s="43"/>
      <c r="AO50" s="119"/>
      <c r="AP50" s="119"/>
      <c r="AQ50" s="120"/>
    </row>
    <row r="51" spans="1:44" ht="15" x14ac:dyDescent="0.2">
      <c r="A51" s="76">
        <v>35</v>
      </c>
      <c r="B51" s="132" t="s">
        <v>86</v>
      </c>
      <c r="C51" s="133"/>
      <c r="D51" s="133"/>
      <c r="E51" s="133"/>
      <c r="F51" s="134"/>
      <c r="G51" s="80" t="s">
        <v>33</v>
      </c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105">
        <f t="shared" si="0"/>
        <v>0</v>
      </c>
      <c r="AM51" s="106"/>
      <c r="AN51" s="43"/>
      <c r="AO51" s="119"/>
      <c r="AP51" s="119"/>
      <c r="AQ51" s="120"/>
    </row>
    <row r="52" spans="1:44" ht="15" x14ac:dyDescent="0.2">
      <c r="A52" s="77">
        <v>36</v>
      </c>
      <c r="B52" s="126" t="s">
        <v>85</v>
      </c>
      <c r="C52" s="127"/>
      <c r="D52" s="127"/>
      <c r="E52" s="127"/>
      <c r="F52" s="128"/>
      <c r="G52" s="81" t="s">
        <v>33</v>
      </c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107">
        <f t="shared" si="0"/>
        <v>0</v>
      </c>
      <c r="AM52" s="106"/>
      <c r="AN52" s="43"/>
      <c r="AO52" s="119"/>
      <c r="AP52" s="119"/>
      <c r="AQ52" s="120"/>
    </row>
    <row r="53" spans="1:44" ht="15" x14ac:dyDescent="0.2">
      <c r="A53" s="76">
        <v>37</v>
      </c>
      <c r="B53" s="132" t="s">
        <v>84</v>
      </c>
      <c r="C53" s="133"/>
      <c r="D53" s="133"/>
      <c r="E53" s="133"/>
      <c r="F53" s="134"/>
      <c r="G53" s="80" t="s">
        <v>33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105">
        <f t="shared" si="0"/>
        <v>0</v>
      </c>
      <c r="AM53" s="106"/>
      <c r="AN53" s="43"/>
      <c r="AO53" s="119"/>
      <c r="AP53" s="119"/>
      <c r="AQ53" s="120"/>
    </row>
    <row r="54" spans="1:44" ht="15" x14ac:dyDescent="0.2">
      <c r="A54" s="77">
        <v>38</v>
      </c>
      <c r="B54" s="126" t="s">
        <v>83</v>
      </c>
      <c r="C54" s="127"/>
      <c r="D54" s="127"/>
      <c r="E54" s="127"/>
      <c r="F54" s="128"/>
      <c r="G54" s="81" t="s">
        <v>33</v>
      </c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107">
        <f t="shared" si="0"/>
        <v>0</v>
      </c>
      <c r="AM54" s="106"/>
      <c r="AN54" s="43"/>
      <c r="AO54" s="119"/>
      <c r="AP54" s="119"/>
      <c r="AQ54" s="120"/>
    </row>
    <row r="55" spans="1:44" ht="15" x14ac:dyDescent="0.2">
      <c r="A55" s="76">
        <v>39</v>
      </c>
      <c r="B55" s="132" t="s">
        <v>82</v>
      </c>
      <c r="C55" s="133"/>
      <c r="D55" s="133"/>
      <c r="E55" s="133"/>
      <c r="F55" s="134"/>
      <c r="G55" s="80" t="s">
        <v>33</v>
      </c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105">
        <f t="shared" si="0"/>
        <v>0</v>
      </c>
      <c r="AM55" s="106"/>
      <c r="AN55" s="43"/>
      <c r="AO55" s="119"/>
      <c r="AP55" s="119"/>
      <c r="AQ55" s="120"/>
    </row>
    <row r="56" spans="1:44" ht="15" x14ac:dyDescent="0.2">
      <c r="A56" s="78">
        <v>40</v>
      </c>
      <c r="B56" s="126" t="s">
        <v>81</v>
      </c>
      <c r="C56" s="127"/>
      <c r="D56" s="127"/>
      <c r="E56" s="127"/>
      <c r="F56" s="128"/>
      <c r="G56" s="82" t="s">
        <v>33</v>
      </c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107">
        <f t="shared" si="0"/>
        <v>0</v>
      </c>
      <c r="AM56" s="106"/>
      <c r="AN56" s="43"/>
      <c r="AO56" s="119"/>
      <c r="AP56" s="119"/>
      <c r="AQ56" s="120"/>
    </row>
    <row r="57" spans="1:44" x14ac:dyDescent="0.2">
      <c r="A57" s="108"/>
      <c r="B57" s="109"/>
      <c r="C57" s="138"/>
      <c r="D57" s="138"/>
      <c r="E57" s="138"/>
      <c r="F57" s="138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141"/>
      <c r="AO57" s="141"/>
      <c r="AP57" s="141"/>
      <c r="AQ57" s="141"/>
      <c r="AR57" s="110"/>
    </row>
    <row r="58" spans="1:44" ht="15" x14ac:dyDescent="0.2">
      <c r="A58" s="139" t="s">
        <v>130</v>
      </c>
      <c r="B58" s="139"/>
      <c r="C58" s="139"/>
      <c r="D58" s="139"/>
      <c r="E58" s="139"/>
      <c r="F58" s="139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141"/>
      <c r="AO58" s="141"/>
      <c r="AP58" s="141"/>
      <c r="AQ58" s="141"/>
      <c r="AR58" s="110"/>
    </row>
    <row r="59" spans="1:44" x14ac:dyDescent="0.2">
      <c r="A59" s="47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7"/>
      <c r="AR59" s="110"/>
    </row>
    <row r="60" spans="1:44" x14ac:dyDescent="0.2">
      <c r="A60" s="47"/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7"/>
      <c r="AR60" s="110"/>
    </row>
    <row r="61" spans="1:44" x14ac:dyDescent="0.2">
      <c r="A61" s="47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7"/>
      <c r="AR61" s="110"/>
    </row>
    <row r="62" spans="1:44" x14ac:dyDescent="0.2">
      <c r="A62" s="31"/>
      <c r="B62" s="32"/>
      <c r="C62" s="135"/>
      <c r="D62" s="135"/>
      <c r="E62" s="135"/>
      <c r="F62" s="135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40"/>
      <c r="AO62" s="140"/>
      <c r="AP62" s="140"/>
      <c r="AQ62" s="140"/>
    </row>
    <row r="63" spans="1:44" x14ac:dyDescent="0.2">
      <c r="A63" s="31"/>
      <c r="B63" s="32"/>
      <c r="C63" s="135"/>
      <c r="D63" s="135"/>
      <c r="E63" s="135"/>
      <c r="F63" s="135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40"/>
      <c r="AO63" s="140"/>
      <c r="AP63" s="140"/>
      <c r="AQ63" s="140"/>
    </row>
    <row r="64" spans="1:44" x14ac:dyDescent="0.2">
      <c r="A64" s="31"/>
      <c r="B64" s="32"/>
      <c r="C64" s="135"/>
      <c r="D64" s="135"/>
      <c r="E64" s="135"/>
      <c r="F64" s="135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40"/>
      <c r="AO64" s="140"/>
      <c r="AP64" s="140"/>
      <c r="AQ64" s="140"/>
    </row>
    <row r="65" spans="1:43" x14ac:dyDescent="0.2">
      <c r="A65" s="31"/>
      <c r="B65" s="32"/>
      <c r="C65" s="135"/>
      <c r="D65" s="135"/>
      <c r="E65" s="135"/>
      <c r="F65" s="135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40"/>
      <c r="AO65" s="140"/>
      <c r="AP65" s="140"/>
      <c r="AQ65" s="140"/>
    </row>
    <row r="66" spans="1:43" x14ac:dyDescent="0.2">
      <c r="A66" s="31"/>
      <c r="B66" s="32"/>
      <c r="C66" s="135"/>
      <c r="D66" s="135"/>
      <c r="E66" s="135"/>
      <c r="F66" s="135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40"/>
      <c r="AO66" s="140"/>
      <c r="AP66" s="140"/>
      <c r="AQ66" s="140"/>
    </row>
    <row r="67" spans="1:43" x14ac:dyDescent="0.2">
      <c r="A67" s="31"/>
      <c r="B67" s="32"/>
      <c r="C67" s="135"/>
      <c r="D67" s="135"/>
      <c r="E67" s="135"/>
      <c r="F67" s="135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40"/>
      <c r="AO67" s="140"/>
      <c r="AP67" s="140"/>
      <c r="AQ67" s="140"/>
    </row>
    <row r="68" spans="1:43" x14ac:dyDescent="0.2">
      <c r="A68" s="31"/>
      <c r="B68" s="32"/>
      <c r="C68" s="135"/>
      <c r="D68" s="135"/>
      <c r="E68" s="135"/>
      <c r="F68" s="135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40"/>
      <c r="AO68" s="140"/>
      <c r="AP68" s="140"/>
      <c r="AQ68" s="140"/>
    </row>
    <row r="69" spans="1:43" x14ac:dyDescent="0.2">
      <c r="A69" s="31"/>
      <c r="B69" s="32"/>
      <c r="C69" s="135"/>
      <c r="D69" s="135"/>
      <c r="E69" s="135"/>
      <c r="F69" s="135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40"/>
      <c r="AO69" s="140"/>
      <c r="AP69" s="140"/>
      <c r="AQ69" s="140"/>
    </row>
    <row r="70" spans="1:43" x14ac:dyDescent="0.2">
      <c r="A70" s="31"/>
      <c r="B70" s="32"/>
      <c r="C70" s="135"/>
      <c r="D70" s="135"/>
      <c r="E70" s="135"/>
      <c r="F70" s="135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40"/>
      <c r="AO70" s="140"/>
      <c r="AP70" s="140"/>
      <c r="AQ70" s="140"/>
    </row>
    <row r="71" spans="1:43" x14ac:dyDescent="0.2">
      <c r="A71" s="31"/>
      <c r="B71" s="32"/>
      <c r="C71" s="135"/>
      <c r="D71" s="135"/>
      <c r="E71" s="135"/>
      <c r="F71" s="135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40"/>
      <c r="AO71" s="140"/>
      <c r="AP71" s="140"/>
      <c r="AQ71" s="140"/>
    </row>
    <row r="72" spans="1:43" x14ac:dyDescent="0.2">
      <c r="A72" s="8"/>
    </row>
    <row r="73" spans="1:43" x14ac:dyDescent="0.2">
      <c r="A73" s="8"/>
    </row>
    <row r="74" spans="1:43" x14ac:dyDescent="0.2">
      <c r="A74" s="8"/>
    </row>
    <row r="75" spans="1:43" x14ac:dyDescent="0.2">
      <c r="A75" s="8"/>
    </row>
    <row r="76" spans="1:43" x14ac:dyDescent="0.2">
      <c r="A76" s="8"/>
    </row>
    <row r="77" spans="1:43" x14ac:dyDescent="0.2">
      <c r="A77" s="8"/>
    </row>
    <row r="78" spans="1:43" x14ac:dyDescent="0.2">
      <c r="A78" s="8"/>
    </row>
    <row r="79" spans="1:43" x14ac:dyDescent="0.2">
      <c r="A79" s="8"/>
    </row>
    <row r="80" spans="1:43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  <row r="87" spans="1:1" x14ac:dyDescent="0.2">
      <c r="A87" s="8"/>
    </row>
    <row r="88" spans="1:1" x14ac:dyDescent="0.2">
      <c r="A88" s="8"/>
    </row>
    <row r="89" spans="1:1" x14ac:dyDescent="0.2">
      <c r="A89" s="8"/>
    </row>
    <row r="90" spans="1:1" x14ac:dyDescent="0.2">
      <c r="A90" s="8"/>
    </row>
  </sheetData>
  <sheetProtection selectLockedCells="1"/>
  <mergeCells count="140">
    <mergeCell ref="G2:AM2"/>
    <mergeCell ref="G3:AM3"/>
    <mergeCell ref="G4:T4"/>
    <mergeCell ref="G5:U5"/>
    <mergeCell ref="G6:U6"/>
    <mergeCell ref="G7:L7"/>
    <mergeCell ref="D13:F13"/>
    <mergeCell ref="D14:F14"/>
    <mergeCell ref="B17:F17"/>
    <mergeCell ref="S11:AM11"/>
    <mergeCell ref="S12:AM12"/>
    <mergeCell ref="S13:AM13"/>
    <mergeCell ref="S14:AM14"/>
    <mergeCell ref="G13:L13"/>
    <mergeCell ref="G14:L14"/>
    <mergeCell ref="G11:R11"/>
    <mergeCell ref="G12:R12"/>
    <mergeCell ref="M13:P13"/>
    <mergeCell ref="M14:P14"/>
    <mergeCell ref="Q13:R13"/>
    <mergeCell ref="Q14:R14"/>
    <mergeCell ref="B16:F16"/>
    <mergeCell ref="A14:B14"/>
    <mergeCell ref="AO35:AQ35"/>
    <mergeCell ref="AO36:AQ36"/>
    <mergeCell ref="AO26:AQ26"/>
    <mergeCell ref="AO27:AQ27"/>
    <mergeCell ref="AO28:AQ28"/>
    <mergeCell ref="AO29:AQ29"/>
    <mergeCell ref="AO30:AQ30"/>
    <mergeCell ref="AO31:AQ31"/>
    <mergeCell ref="AO32:AQ32"/>
    <mergeCell ref="AO33:AQ33"/>
    <mergeCell ref="AO34:AQ34"/>
    <mergeCell ref="AN16:AQ16"/>
    <mergeCell ref="G9:AM9"/>
    <mergeCell ref="AO3:AQ3"/>
    <mergeCell ref="AO6:AQ6"/>
    <mergeCell ref="AO7:AQ8"/>
    <mergeCell ref="G8:S8"/>
    <mergeCell ref="M7:Y7"/>
    <mergeCell ref="AN12:AQ12"/>
    <mergeCell ref="AN11:AQ11"/>
    <mergeCell ref="AN13:AQ13"/>
    <mergeCell ref="AN14:AQ14"/>
    <mergeCell ref="AO55:AQ55"/>
    <mergeCell ref="AO56:AQ56"/>
    <mergeCell ref="AN64:AQ64"/>
    <mergeCell ref="AN65:AQ65"/>
    <mergeCell ref="AN66:AQ66"/>
    <mergeCell ref="AN67:AQ67"/>
    <mergeCell ref="AN68:AQ68"/>
    <mergeCell ref="AN69:AQ69"/>
    <mergeCell ref="AN58:AQ58"/>
    <mergeCell ref="AN62:AQ62"/>
    <mergeCell ref="AN63:AQ63"/>
    <mergeCell ref="AO46:AQ46"/>
    <mergeCell ref="AO47:AQ47"/>
    <mergeCell ref="AO48:AQ48"/>
    <mergeCell ref="AO49:AQ49"/>
    <mergeCell ref="AO50:AQ50"/>
    <mergeCell ref="AO51:AQ51"/>
    <mergeCell ref="AO52:AQ52"/>
    <mergeCell ref="AO53:AQ53"/>
    <mergeCell ref="AO54:AQ54"/>
    <mergeCell ref="C70:F70"/>
    <mergeCell ref="C71:F71"/>
    <mergeCell ref="C62:F62"/>
    <mergeCell ref="C63:F63"/>
    <mergeCell ref="C64:F64"/>
    <mergeCell ref="C65:F65"/>
    <mergeCell ref="B61:AQ61"/>
    <mergeCell ref="B60:AQ60"/>
    <mergeCell ref="C57:F57"/>
    <mergeCell ref="B59:AQ59"/>
    <mergeCell ref="A58:F58"/>
    <mergeCell ref="AN70:AQ70"/>
    <mergeCell ref="AN71:AQ71"/>
    <mergeCell ref="AN57:AQ57"/>
    <mergeCell ref="B45:F45"/>
    <mergeCell ref="B36:F36"/>
    <mergeCell ref="B37:F37"/>
    <mergeCell ref="B38:F38"/>
    <mergeCell ref="B39:F39"/>
    <mergeCell ref="C66:F66"/>
    <mergeCell ref="C67:F67"/>
    <mergeCell ref="C68:F68"/>
    <mergeCell ref="C69:F69"/>
    <mergeCell ref="B48:F48"/>
    <mergeCell ref="B49:F49"/>
    <mergeCell ref="B50:F50"/>
    <mergeCell ref="B51:F51"/>
    <mergeCell ref="B46:F46"/>
    <mergeCell ref="B47:F47"/>
    <mergeCell ref="B55:F55"/>
    <mergeCell ref="B56:F56"/>
    <mergeCell ref="B53:F53"/>
    <mergeCell ref="B54:F54"/>
    <mergeCell ref="B18:F18"/>
    <mergeCell ref="B19:F19"/>
    <mergeCell ref="B20:F20"/>
    <mergeCell ref="B21:F21"/>
    <mergeCell ref="B22:F22"/>
    <mergeCell ref="B23:F23"/>
    <mergeCell ref="B52:F52"/>
    <mergeCell ref="B34:F34"/>
    <mergeCell ref="B35:F35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40:F40"/>
    <mergeCell ref="B41:F41"/>
    <mergeCell ref="B42:F42"/>
    <mergeCell ref="B43:F43"/>
    <mergeCell ref="B44:F44"/>
    <mergeCell ref="AO17:AQ17"/>
    <mergeCell ref="AO18:AQ18"/>
    <mergeCell ref="AO19:AQ19"/>
    <mergeCell ref="AO20:AQ20"/>
    <mergeCell ref="AO21:AQ21"/>
    <mergeCell ref="AO22:AQ22"/>
    <mergeCell ref="AO23:AQ23"/>
    <mergeCell ref="AO24:AQ24"/>
    <mergeCell ref="AO25:AQ25"/>
    <mergeCell ref="AO37:AQ37"/>
    <mergeCell ref="AO38:AQ38"/>
    <mergeCell ref="AO39:AQ39"/>
    <mergeCell ref="AO40:AQ40"/>
    <mergeCell ref="AO41:AQ41"/>
    <mergeCell ref="AO42:AQ42"/>
    <mergeCell ref="AO43:AQ43"/>
    <mergeCell ref="AO44:AQ44"/>
    <mergeCell ref="AO45:AQ45"/>
  </mergeCells>
  <phoneticPr fontId="1" type="noConversion"/>
  <conditionalFormatting sqref="AL17:AL56">
    <cfRule type="containsText" dxfId="45" priority="10" operator="containsText" text="FALSO">
      <formula>NOT(ISERROR(SEARCH("FALSO",AL17)))</formula>
    </cfRule>
  </conditionalFormatting>
  <conditionalFormatting sqref="AL23 AL25 AL27 AL29 AL31 AL33 AL35 AL37 AL39 AL41 AL43 AL45 AL47 AL49 AL51 AL53 AL55 AL17 AL19 AL21">
    <cfRule type="containsText" dxfId="44" priority="9" operator="containsText" text="FALSO">
      <formula>NOT(ISERROR(SEARCH("FALSO",AL17)))</formula>
    </cfRule>
  </conditionalFormatting>
  <conditionalFormatting sqref="G17:AK56">
    <cfRule type="containsText" dxfId="43" priority="3" operator="containsText" text=".">
      <formula>NOT(ISERROR(SEARCH(".",G17)))</formula>
    </cfRule>
    <cfRule type="containsText" dxfId="42" priority="4" operator="containsText" text="F">
      <formula>NOT(ISERROR(SEARCH("F",G17)))</formula>
    </cfRule>
  </conditionalFormatting>
  <conditionalFormatting sqref="B17:F56">
    <cfRule type="containsText" dxfId="41" priority="2" operator="containsText" text="(">
      <formula>NOT(ISERROR(SEARCH("(",B17)))</formula>
    </cfRule>
  </conditionalFormatting>
  <conditionalFormatting sqref="AL17 AL19 AL21 AL23 AL25 AL27 AL29 AL31 AL33 AL35 AL37 AL39 AL41 AL43 AL45 AL47 AL49 AL51 AL53 AL55">
    <cfRule type="containsText" dxfId="40" priority="1" operator="containsText" text="FALSO">
      <formula>NOT(ISERROR(SEARCH("FALSO",AL17)))</formula>
    </cfRule>
  </conditionalFormatting>
  <printOptions horizontalCentered="1"/>
  <pageMargins left="0.39370078740157483" right="0" top="0.59055118110236227" bottom="0.39370078740157483" header="0" footer="0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1C041-4ACE-43E0-BF59-2D554E51C9D8}">
  <dimension ref="A1:AR90"/>
  <sheetViews>
    <sheetView showGridLines="0" showRowColHeaders="0" view="pageBreakPreview" zoomScaleNormal="100" zoomScaleSheetLayoutView="100" workbookViewId="0">
      <selection activeCell="AN14" sqref="AN14:AQ14"/>
    </sheetView>
  </sheetViews>
  <sheetFormatPr defaultRowHeight="14.25" x14ac:dyDescent="0.2"/>
  <cols>
    <col min="1" max="1" width="5.7109375" style="2" customWidth="1"/>
    <col min="2" max="2" width="11.28515625" style="2" customWidth="1"/>
    <col min="3" max="6" width="9.140625" style="2"/>
    <col min="7" max="37" width="3.42578125" style="1" customWidth="1"/>
    <col min="38" max="39" width="4.28515625" style="1" customWidth="1"/>
    <col min="40" max="40" width="9.140625" style="2"/>
    <col min="41" max="43" width="15.7109375" style="2" customWidth="1"/>
    <col min="44" max="44" width="1.42578125" style="2" customWidth="1"/>
    <col min="45" max="16384" width="9.140625" style="2"/>
  </cols>
  <sheetData>
    <row r="1" spans="1:43" x14ac:dyDescent="0.2">
      <c r="A1" s="10"/>
      <c r="B1" s="10"/>
      <c r="C1" s="10"/>
      <c r="D1" s="10"/>
      <c r="E1" s="10"/>
      <c r="F1" s="10"/>
    </row>
    <row r="2" spans="1:43" x14ac:dyDescent="0.2">
      <c r="A2" s="52"/>
      <c r="B2" s="53"/>
      <c r="C2" s="53"/>
      <c r="D2" s="53"/>
      <c r="E2" s="53"/>
      <c r="F2" s="54"/>
      <c r="G2" s="208" t="s">
        <v>16</v>
      </c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55"/>
      <c r="AO2" s="56"/>
      <c r="AP2" s="56"/>
      <c r="AQ2" s="57"/>
    </row>
    <row r="3" spans="1:43" ht="15.75" x14ac:dyDescent="0.25">
      <c r="A3" s="58"/>
      <c r="B3" s="59"/>
      <c r="C3" s="59"/>
      <c r="D3" s="59"/>
      <c r="E3" s="59"/>
      <c r="F3" s="60"/>
      <c r="G3" s="215" t="s">
        <v>17</v>
      </c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61"/>
      <c r="AO3" s="217" t="s">
        <v>34</v>
      </c>
      <c r="AP3" s="217"/>
      <c r="AQ3" s="218"/>
    </row>
    <row r="4" spans="1:43" x14ac:dyDescent="0.2">
      <c r="A4" s="58"/>
      <c r="B4" s="59"/>
      <c r="C4" s="59"/>
      <c r="D4" s="59"/>
      <c r="E4" s="59"/>
      <c r="F4" s="60"/>
      <c r="G4" s="207" t="s">
        <v>18</v>
      </c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1"/>
      <c r="AO4" s="61"/>
      <c r="AP4" s="61"/>
      <c r="AQ4" s="63"/>
    </row>
    <row r="5" spans="1:43" ht="15" x14ac:dyDescent="0.2">
      <c r="A5" s="58"/>
      <c r="B5" s="59"/>
      <c r="C5" s="59"/>
      <c r="D5" s="59"/>
      <c r="E5" s="59"/>
      <c r="F5" s="60"/>
      <c r="G5" s="215" t="s">
        <v>19</v>
      </c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1"/>
      <c r="AO5" s="61"/>
      <c r="AP5" s="61"/>
      <c r="AQ5" s="63"/>
    </row>
    <row r="6" spans="1:43" x14ac:dyDescent="0.2">
      <c r="A6" s="58"/>
      <c r="B6" s="59"/>
      <c r="C6" s="59"/>
      <c r="D6" s="59"/>
      <c r="E6" s="59"/>
      <c r="F6" s="60"/>
      <c r="G6" s="207" t="s">
        <v>20</v>
      </c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1"/>
      <c r="AO6" s="219" t="s">
        <v>23</v>
      </c>
      <c r="AP6" s="219"/>
      <c r="AQ6" s="220"/>
    </row>
    <row r="7" spans="1:43" ht="15" x14ac:dyDescent="0.2">
      <c r="A7" s="58"/>
      <c r="B7" s="59"/>
      <c r="C7" s="59"/>
      <c r="D7" s="59"/>
      <c r="E7" s="59"/>
      <c r="F7" s="60"/>
      <c r="G7" s="207" t="s">
        <v>35</v>
      </c>
      <c r="H7" s="202"/>
      <c r="I7" s="202"/>
      <c r="J7" s="202"/>
      <c r="K7" s="202"/>
      <c r="L7" s="202"/>
      <c r="M7" s="202" t="s">
        <v>36</v>
      </c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1"/>
      <c r="AO7" s="148">
        <v>44651</v>
      </c>
      <c r="AP7" s="149"/>
      <c r="AQ7" s="150"/>
    </row>
    <row r="8" spans="1:43" x14ac:dyDescent="0.2">
      <c r="A8" s="58"/>
      <c r="B8" s="59"/>
      <c r="C8" s="59"/>
      <c r="D8" s="59"/>
      <c r="E8" s="59"/>
      <c r="F8" s="60"/>
      <c r="G8" s="207" t="s">
        <v>21</v>
      </c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1"/>
      <c r="AO8" s="149"/>
      <c r="AP8" s="149"/>
      <c r="AQ8" s="150"/>
    </row>
    <row r="9" spans="1:43" ht="15" x14ac:dyDescent="0.2">
      <c r="A9" s="58"/>
      <c r="B9" s="59"/>
      <c r="C9" s="59"/>
      <c r="D9" s="59"/>
      <c r="E9" s="59"/>
      <c r="F9" s="60"/>
      <c r="G9" s="213" t="s">
        <v>22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64"/>
      <c r="AO9" s="64"/>
      <c r="AP9" s="64"/>
      <c r="AQ9" s="65"/>
    </row>
    <row r="10" spans="1:43" ht="3.75" customHeight="1" x14ac:dyDescent="0.2">
      <c r="A10" s="66"/>
      <c r="B10" s="67"/>
      <c r="C10" s="67"/>
      <c r="D10" s="67"/>
      <c r="E10" s="67"/>
      <c r="F10" s="68"/>
      <c r="G10" s="69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64"/>
      <c r="AO10" s="64"/>
      <c r="AP10" s="64"/>
      <c r="AQ10" s="65"/>
    </row>
    <row r="11" spans="1:43" x14ac:dyDescent="0.2">
      <c r="A11" s="71" t="s">
        <v>0</v>
      </c>
      <c r="B11" s="56"/>
      <c r="C11" s="56"/>
      <c r="D11" s="56"/>
      <c r="E11" s="56"/>
      <c r="F11" s="57"/>
      <c r="G11" s="208" t="s">
        <v>9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10"/>
      <c r="S11" s="208" t="s">
        <v>146</v>
      </c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10"/>
      <c r="AN11" s="204" t="s">
        <v>14</v>
      </c>
      <c r="AO11" s="205"/>
      <c r="AP11" s="205"/>
      <c r="AQ11" s="206"/>
    </row>
    <row r="12" spans="1:43" ht="15.75" x14ac:dyDescent="0.25">
      <c r="A12" s="72" t="s">
        <v>1</v>
      </c>
      <c r="B12" s="61"/>
      <c r="C12" s="64"/>
      <c r="D12" s="64"/>
      <c r="E12" s="64"/>
      <c r="F12" s="65"/>
      <c r="G12" s="200"/>
      <c r="H12" s="201"/>
      <c r="I12" s="201"/>
      <c r="J12" s="201"/>
      <c r="K12" s="201"/>
      <c r="L12" s="201"/>
      <c r="M12" s="202"/>
      <c r="N12" s="202"/>
      <c r="O12" s="202"/>
      <c r="P12" s="202"/>
      <c r="Q12" s="202"/>
      <c r="R12" s="203"/>
      <c r="S12" s="194" t="str">
        <f>D.FEV!S12</f>
        <v>PORTUGUÊS</v>
      </c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6"/>
      <c r="AN12" s="197">
        <v>20</v>
      </c>
      <c r="AO12" s="198"/>
      <c r="AP12" s="198"/>
      <c r="AQ12" s="199"/>
    </row>
    <row r="13" spans="1:43" x14ac:dyDescent="0.2">
      <c r="A13" s="52" t="s">
        <v>2</v>
      </c>
      <c r="B13" s="54"/>
      <c r="C13" s="57" t="s">
        <v>3</v>
      </c>
      <c r="D13" s="204" t="s">
        <v>4</v>
      </c>
      <c r="E13" s="205"/>
      <c r="F13" s="206"/>
      <c r="G13" s="207" t="s">
        <v>7</v>
      </c>
      <c r="H13" s="202"/>
      <c r="I13" s="202"/>
      <c r="J13" s="202"/>
      <c r="K13" s="202"/>
      <c r="L13" s="202"/>
      <c r="M13" s="208" t="s">
        <v>10</v>
      </c>
      <c r="N13" s="209"/>
      <c r="O13" s="209"/>
      <c r="P13" s="210"/>
      <c r="Q13" s="211" t="s">
        <v>11</v>
      </c>
      <c r="R13" s="212"/>
      <c r="S13" s="208" t="s">
        <v>13</v>
      </c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10"/>
      <c r="AN13" s="204" t="s">
        <v>15</v>
      </c>
      <c r="AO13" s="205"/>
      <c r="AP13" s="205"/>
      <c r="AQ13" s="206"/>
    </row>
    <row r="14" spans="1:43" ht="15.75" x14ac:dyDescent="0.25">
      <c r="A14" s="73" t="str">
        <f>D.FEV!A14</f>
        <v>1 SÉRIE</v>
      </c>
      <c r="B14" s="68"/>
      <c r="C14" s="74">
        <f>D.FEV!C14</f>
        <v>1</v>
      </c>
      <c r="D14" s="189" t="str">
        <f>D.FEV!D14</f>
        <v>MATUTINO</v>
      </c>
      <c r="E14" s="190"/>
      <c r="F14" s="191"/>
      <c r="G14" s="189" t="s">
        <v>8</v>
      </c>
      <c r="H14" s="190"/>
      <c r="I14" s="190"/>
      <c r="J14" s="190"/>
      <c r="K14" s="190"/>
      <c r="L14" s="190"/>
      <c r="M14" s="189">
        <f>D.FEV!M14</f>
        <v>2022</v>
      </c>
      <c r="N14" s="190"/>
      <c r="O14" s="190"/>
      <c r="P14" s="190"/>
      <c r="Q14" s="192" t="s">
        <v>129</v>
      </c>
      <c r="R14" s="193"/>
      <c r="S14" s="194" t="str">
        <f>D.FEV!S14</f>
        <v>MARIA ITELVINA</v>
      </c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6"/>
      <c r="AN14" s="197">
        <f>COUNT(G16:AK16)</f>
        <v>31</v>
      </c>
      <c r="AO14" s="198"/>
      <c r="AP14" s="198"/>
      <c r="AQ14" s="199"/>
    </row>
    <row r="15" spans="1:43" ht="3.75" customHeight="1" x14ac:dyDescent="0.2">
      <c r="G15" s="6"/>
      <c r="H15" s="6"/>
      <c r="I15" s="6"/>
      <c r="J15" s="6"/>
      <c r="K15" s="6"/>
      <c r="L15" s="6"/>
    </row>
    <row r="16" spans="1:43" ht="15" x14ac:dyDescent="0.2">
      <c r="A16" s="75" t="s">
        <v>5</v>
      </c>
      <c r="B16" s="179" t="s">
        <v>6</v>
      </c>
      <c r="C16" s="180"/>
      <c r="D16" s="180"/>
      <c r="E16" s="180"/>
      <c r="F16" s="181"/>
      <c r="G16" s="79">
        <v>1</v>
      </c>
      <c r="H16" s="79">
        <v>2</v>
      </c>
      <c r="I16" s="79">
        <v>3</v>
      </c>
      <c r="J16" s="79">
        <v>4</v>
      </c>
      <c r="K16" s="79">
        <v>5</v>
      </c>
      <c r="L16" s="79">
        <v>6</v>
      </c>
      <c r="M16" s="79">
        <v>7</v>
      </c>
      <c r="N16" s="79">
        <v>8</v>
      </c>
      <c r="O16" s="79">
        <v>9</v>
      </c>
      <c r="P16" s="79">
        <v>10</v>
      </c>
      <c r="Q16" s="79">
        <v>11</v>
      </c>
      <c r="R16" s="79">
        <v>12</v>
      </c>
      <c r="S16" s="79">
        <v>13</v>
      </c>
      <c r="T16" s="79">
        <v>14</v>
      </c>
      <c r="U16" s="79">
        <v>15</v>
      </c>
      <c r="V16" s="79">
        <v>16</v>
      </c>
      <c r="W16" s="79">
        <v>17</v>
      </c>
      <c r="X16" s="79">
        <v>18</v>
      </c>
      <c r="Y16" s="79">
        <v>19</v>
      </c>
      <c r="Z16" s="79">
        <v>20</v>
      </c>
      <c r="AA16" s="79">
        <v>21</v>
      </c>
      <c r="AB16" s="79">
        <v>22</v>
      </c>
      <c r="AC16" s="79">
        <v>23</v>
      </c>
      <c r="AD16" s="79">
        <v>24</v>
      </c>
      <c r="AE16" s="79">
        <v>25</v>
      </c>
      <c r="AF16" s="79">
        <v>26</v>
      </c>
      <c r="AG16" s="79">
        <v>27</v>
      </c>
      <c r="AH16" s="79">
        <v>28</v>
      </c>
      <c r="AI16" s="79">
        <v>29</v>
      </c>
      <c r="AJ16" s="79">
        <v>30</v>
      </c>
      <c r="AK16" s="79">
        <v>31</v>
      </c>
      <c r="AL16" s="28" t="s">
        <v>24</v>
      </c>
      <c r="AM16" s="28" t="s">
        <v>25</v>
      </c>
      <c r="AN16" s="142" t="s">
        <v>31</v>
      </c>
      <c r="AO16" s="142"/>
      <c r="AP16" s="142"/>
      <c r="AQ16" s="142"/>
    </row>
    <row r="17" spans="1:43" ht="15" customHeight="1" x14ac:dyDescent="0.2">
      <c r="A17" s="76">
        <v>1</v>
      </c>
      <c r="B17" s="125" t="s">
        <v>26</v>
      </c>
      <c r="C17" s="125"/>
      <c r="D17" s="125"/>
      <c r="E17" s="125"/>
      <c r="F17" s="125"/>
      <c r="G17" s="80" t="s">
        <v>32</v>
      </c>
      <c r="H17" s="80" t="s">
        <v>32</v>
      </c>
      <c r="I17" s="80" t="s">
        <v>33</v>
      </c>
      <c r="J17" s="80" t="s">
        <v>33</v>
      </c>
      <c r="K17" s="80" t="s">
        <v>33</v>
      </c>
      <c r="L17" s="80" t="s">
        <v>33</v>
      </c>
      <c r="M17" s="80" t="s">
        <v>33</v>
      </c>
      <c r="N17" s="80" t="s">
        <v>33</v>
      </c>
      <c r="O17" s="80" t="s">
        <v>33</v>
      </c>
      <c r="P17" s="80" t="s">
        <v>32</v>
      </c>
      <c r="Q17" s="80" t="s">
        <v>33</v>
      </c>
      <c r="R17" s="80" t="s">
        <v>33</v>
      </c>
      <c r="S17" s="80" t="s">
        <v>33</v>
      </c>
      <c r="T17" s="80" t="s">
        <v>33</v>
      </c>
      <c r="U17" s="80" t="s">
        <v>33</v>
      </c>
      <c r="V17" s="80" t="s">
        <v>33</v>
      </c>
      <c r="W17" s="80" t="s">
        <v>33</v>
      </c>
      <c r="X17" s="80" t="s">
        <v>32</v>
      </c>
      <c r="Y17" s="80" t="s">
        <v>33</v>
      </c>
      <c r="Z17" s="80" t="s">
        <v>33</v>
      </c>
      <c r="AA17" s="80" t="s">
        <v>33</v>
      </c>
      <c r="AB17" s="80" t="s">
        <v>33</v>
      </c>
      <c r="AC17" s="80" t="s">
        <v>33</v>
      </c>
      <c r="AD17" s="80" t="s">
        <v>33</v>
      </c>
      <c r="AE17" s="80" t="s">
        <v>33</v>
      </c>
      <c r="AF17" s="80" t="s">
        <v>32</v>
      </c>
      <c r="AG17" s="80" t="s">
        <v>33</v>
      </c>
      <c r="AH17" s="80" t="s">
        <v>33</v>
      </c>
      <c r="AI17" s="80" t="s">
        <v>33</v>
      </c>
      <c r="AJ17" s="80" t="s">
        <v>33</v>
      </c>
      <c r="AK17" s="80" t="s">
        <v>33</v>
      </c>
      <c r="AL17" s="41">
        <f>IF(B17&gt;0,IF(G17=""," ",COUNTIF(G17:AK17,"F")))</f>
        <v>5</v>
      </c>
      <c r="AM17" s="45">
        <f>IF(G16=""," ",G16)</f>
        <v>1</v>
      </c>
      <c r="AN17" s="44" t="s">
        <v>96</v>
      </c>
      <c r="AO17" s="121" t="s">
        <v>95</v>
      </c>
      <c r="AP17" s="121"/>
      <c r="AQ17" s="122"/>
    </row>
    <row r="18" spans="1:43" ht="15" customHeight="1" x14ac:dyDescent="0.2">
      <c r="A18" s="77">
        <v>2</v>
      </c>
      <c r="B18" s="124" t="s">
        <v>27</v>
      </c>
      <c r="C18" s="124"/>
      <c r="D18" s="124"/>
      <c r="E18" s="124"/>
      <c r="F18" s="124"/>
      <c r="G18" s="81" t="s">
        <v>33</v>
      </c>
      <c r="H18" s="81" t="s">
        <v>33</v>
      </c>
      <c r="I18" s="81" t="s">
        <v>32</v>
      </c>
      <c r="J18" s="81" t="s">
        <v>33</v>
      </c>
      <c r="K18" s="81" t="s">
        <v>33</v>
      </c>
      <c r="L18" s="81" t="s">
        <v>33</v>
      </c>
      <c r="M18" s="81" t="s">
        <v>33</v>
      </c>
      <c r="N18" s="81" t="s">
        <v>33</v>
      </c>
      <c r="O18" s="81" t="s">
        <v>32</v>
      </c>
      <c r="P18" s="81" t="s">
        <v>33</v>
      </c>
      <c r="Q18" s="81" t="s">
        <v>32</v>
      </c>
      <c r="R18" s="81" t="s">
        <v>33</v>
      </c>
      <c r="S18" s="81" t="s">
        <v>33</v>
      </c>
      <c r="T18" s="81" t="s">
        <v>33</v>
      </c>
      <c r="U18" s="81" t="s">
        <v>33</v>
      </c>
      <c r="V18" s="81" t="s">
        <v>33</v>
      </c>
      <c r="W18" s="81" t="s">
        <v>32</v>
      </c>
      <c r="X18" s="81" t="s">
        <v>33</v>
      </c>
      <c r="Y18" s="81" t="s">
        <v>32</v>
      </c>
      <c r="Z18" s="81" t="s">
        <v>33</v>
      </c>
      <c r="AA18" s="81" t="s">
        <v>33</v>
      </c>
      <c r="AB18" s="81" t="s">
        <v>33</v>
      </c>
      <c r="AC18" s="81" t="s">
        <v>33</v>
      </c>
      <c r="AD18" s="81" t="s">
        <v>33</v>
      </c>
      <c r="AE18" s="81" t="s">
        <v>32</v>
      </c>
      <c r="AF18" s="81" t="s">
        <v>33</v>
      </c>
      <c r="AG18" s="81" t="s">
        <v>32</v>
      </c>
      <c r="AH18" s="81" t="s">
        <v>33</v>
      </c>
      <c r="AI18" s="81" t="s">
        <v>33</v>
      </c>
      <c r="AJ18" s="81" t="s">
        <v>33</v>
      </c>
      <c r="AK18" s="81" t="s">
        <v>33</v>
      </c>
      <c r="AL18" s="42">
        <f t="shared" ref="AL18:AL56" si="0">IF(B18&gt;0,IF(G18=""," ",COUNTIF(G18:AK18,"F")))</f>
        <v>7</v>
      </c>
      <c r="AM18" s="45">
        <f>IF(H16=""," ",H16)</f>
        <v>2</v>
      </c>
      <c r="AN18" s="43" t="s">
        <v>97</v>
      </c>
      <c r="AO18" s="123" t="s">
        <v>127</v>
      </c>
      <c r="AP18" s="119"/>
      <c r="AQ18" s="120"/>
    </row>
    <row r="19" spans="1:43" ht="15" customHeight="1" x14ac:dyDescent="0.2">
      <c r="A19" s="76">
        <v>3</v>
      </c>
      <c r="B19" s="125" t="s">
        <v>28</v>
      </c>
      <c r="C19" s="125"/>
      <c r="D19" s="125"/>
      <c r="E19" s="125"/>
      <c r="F19" s="125"/>
      <c r="G19" s="80" t="s">
        <v>33</v>
      </c>
      <c r="H19" s="80" t="s">
        <v>33</v>
      </c>
      <c r="I19" s="80" t="s">
        <v>33</v>
      </c>
      <c r="J19" s="80" t="s">
        <v>32</v>
      </c>
      <c r="K19" s="80" t="s">
        <v>33</v>
      </c>
      <c r="L19" s="80" t="s">
        <v>33</v>
      </c>
      <c r="M19" s="80" t="s">
        <v>33</v>
      </c>
      <c r="N19" s="80" t="s">
        <v>32</v>
      </c>
      <c r="O19" s="80" t="s">
        <v>33</v>
      </c>
      <c r="P19" s="80" t="s">
        <v>33</v>
      </c>
      <c r="Q19" s="80" t="s">
        <v>33</v>
      </c>
      <c r="R19" s="80" t="s">
        <v>32</v>
      </c>
      <c r="S19" s="80" t="s">
        <v>33</v>
      </c>
      <c r="T19" s="80" t="s">
        <v>33</v>
      </c>
      <c r="U19" s="80" t="s">
        <v>33</v>
      </c>
      <c r="V19" s="80" t="s">
        <v>32</v>
      </c>
      <c r="W19" s="80" t="s">
        <v>33</v>
      </c>
      <c r="X19" s="80" t="s">
        <v>33</v>
      </c>
      <c r="Y19" s="80" t="s">
        <v>33</v>
      </c>
      <c r="Z19" s="80" t="s">
        <v>32</v>
      </c>
      <c r="AA19" s="80" t="s">
        <v>33</v>
      </c>
      <c r="AB19" s="80" t="s">
        <v>33</v>
      </c>
      <c r="AC19" s="80" t="s">
        <v>33</v>
      </c>
      <c r="AD19" s="80" t="s">
        <v>32</v>
      </c>
      <c r="AE19" s="80" t="s">
        <v>33</v>
      </c>
      <c r="AF19" s="80" t="s">
        <v>33</v>
      </c>
      <c r="AG19" s="80" t="s">
        <v>33</v>
      </c>
      <c r="AH19" s="80" t="s">
        <v>32</v>
      </c>
      <c r="AI19" s="80" t="s">
        <v>33</v>
      </c>
      <c r="AJ19" s="80" t="s">
        <v>33</v>
      </c>
      <c r="AK19" s="80" t="s">
        <v>33</v>
      </c>
      <c r="AL19" s="41">
        <f t="shared" si="0"/>
        <v>7</v>
      </c>
      <c r="AM19" s="45">
        <f>IF(I16=""," ",I16)</f>
        <v>3</v>
      </c>
      <c r="AN19" s="43" t="s">
        <v>98</v>
      </c>
      <c r="AO19" s="119"/>
      <c r="AP19" s="119"/>
      <c r="AQ19" s="120"/>
    </row>
    <row r="20" spans="1:43" ht="15" customHeight="1" x14ac:dyDescent="0.2">
      <c r="A20" s="77">
        <v>4</v>
      </c>
      <c r="B20" s="124" t="s">
        <v>29</v>
      </c>
      <c r="C20" s="124"/>
      <c r="D20" s="124"/>
      <c r="E20" s="124"/>
      <c r="F20" s="124"/>
      <c r="G20" s="81" t="s">
        <v>33</v>
      </c>
      <c r="H20" s="81" t="s">
        <v>33</v>
      </c>
      <c r="I20" s="81" t="s">
        <v>33</v>
      </c>
      <c r="J20" s="81" t="s">
        <v>33</v>
      </c>
      <c r="K20" s="81" t="s">
        <v>32</v>
      </c>
      <c r="L20" s="81" t="s">
        <v>33</v>
      </c>
      <c r="M20" s="81" t="s">
        <v>32</v>
      </c>
      <c r="N20" s="81" t="s">
        <v>33</v>
      </c>
      <c r="O20" s="81" t="s">
        <v>33</v>
      </c>
      <c r="P20" s="81" t="s">
        <v>33</v>
      </c>
      <c r="Q20" s="81" t="s">
        <v>33</v>
      </c>
      <c r="R20" s="81" t="s">
        <v>33</v>
      </c>
      <c r="S20" s="81" t="s">
        <v>32</v>
      </c>
      <c r="T20" s="81" t="s">
        <v>33</v>
      </c>
      <c r="U20" s="81" t="s">
        <v>32</v>
      </c>
      <c r="V20" s="81" t="s">
        <v>33</v>
      </c>
      <c r="W20" s="81" t="s">
        <v>33</v>
      </c>
      <c r="X20" s="81" t="s">
        <v>33</v>
      </c>
      <c r="Y20" s="81" t="s">
        <v>33</v>
      </c>
      <c r="Z20" s="81" t="s">
        <v>33</v>
      </c>
      <c r="AA20" s="81" t="s">
        <v>32</v>
      </c>
      <c r="AB20" s="81" t="s">
        <v>33</v>
      </c>
      <c r="AC20" s="81" t="s">
        <v>32</v>
      </c>
      <c r="AD20" s="81" t="s">
        <v>33</v>
      </c>
      <c r="AE20" s="81" t="s">
        <v>33</v>
      </c>
      <c r="AF20" s="81" t="s">
        <v>33</v>
      </c>
      <c r="AG20" s="81" t="s">
        <v>33</v>
      </c>
      <c r="AH20" s="81" t="s">
        <v>33</v>
      </c>
      <c r="AI20" s="81" t="s">
        <v>32</v>
      </c>
      <c r="AJ20" s="81" t="s">
        <v>33</v>
      </c>
      <c r="AK20" s="81" t="s">
        <v>32</v>
      </c>
      <c r="AL20" s="42">
        <f t="shared" si="0"/>
        <v>8</v>
      </c>
      <c r="AM20" s="45">
        <f>IF(J16=""," ",J16)</f>
        <v>4</v>
      </c>
      <c r="AN20" s="43" t="s">
        <v>99</v>
      </c>
      <c r="AO20" s="119"/>
      <c r="AP20" s="119"/>
      <c r="AQ20" s="120"/>
    </row>
    <row r="21" spans="1:43" ht="15" customHeight="1" x14ac:dyDescent="0.2">
      <c r="A21" s="76">
        <v>5</v>
      </c>
      <c r="B21" s="125" t="s">
        <v>30</v>
      </c>
      <c r="C21" s="125"/>
      <c r="D21" s="125"/>
      <c r="E21" s="125"/>
      <c r="F21" s="125"/>
      <c r="G21" s="80" t="s">
        <v>33</v>
      </c>
      <c r="H21" s="80" t="s">
        <v>33</v>
      </c>
      <c r="I21" s="80" t="s">
        <v>33</v>
      </c>
      <c r="J21" s="80" t="s">
        <v>33</v>
      </c>
      <c r="K21" s="80" t="s">
        <v>33</v>
      </c>
      <c r="L21" s="80" t="s">
        <v>32</v>
      </c>
      <c r="M21" s="80" t="s">
        <v>33</v>
      </c>
      <c r="N21" s="80" t="s">
        <v>33</v>
      </c>
      <c r="O21" s="80" t="s">
        <v>33</v>
      </c>
      <c r="P21" s="80" t="s">
        <v>33</v>
      </c>
      <c r="Q21" s="80" t="s">
        <v>33</v>
      </c>
      <c r="R21" s="80" t="s">
        <v>33</v>
      </c>
      <c r="S21" s="80" t="s">
        <v>33</v>
      </c>
      <c r="T21" s="80" t="s">
        <v>32</v>
      </c>
      <c r="U21" s="80" t="s">
        <v>33</v>
      </c>
      <c r="V21" s="80" t="s">
        <v>33</v>
      </c>
      <c r="W21" s="80" t="s">
        <v>33</v>
      </c>
      <c r="X21" s="80" t="s">
        <v>33</v>
      </c>
      <c r="Y21" s="80" t="s">
        <v>33</v>
      </c>
      <c r="Z21" s="80" t="s">
        <v>33</v>
      </c>
      <c r="AA21" s="80" t="s">
        <v>33</v>
      </c>
      <c r="AB21" s="80" t="s">
        <v>32</v>
      </c>
      <c r="AC21" s="80" t="s">
        <v>33</v>
      </c>
      <c r="AD21" s="80" t="s">
        <v>33</v>
      </c>
      <c r="AE21" s="80" t="s">
        <v>33</v>
      </c>
      <c r="AF21" s="80" t="s">
        <v>33</v>
      </c>
      <c r="AG21" s="80" t="s">
        <v>33</v>
      </c>
      <c r="AH21" s="80" t="s">
        <v>33</v>
      </c>
      <c r="AI21" s="80" t="s">
        <v>33</v>
      </c>
      <c r="AJ21" s="80" t="s">
        <v>32</v>
      </c>
      <c r="AK21" s="80" t="s">
        <v>33</v>
      </c>
      <c r="AL21" s="41">
        <f t="shared" si="0"/>
        <v>4</v>
      </c>
      <c r="AM21" s="45">
        <f>IF(K16=""," ",K16)</f>
        <v>5</v>
      </c>
      <c r="AN21" s="43" t="s">
        <v>100</v>
      </c>
      <c r="AO21" s="119"/>
      <c r="AP21" s="119"/>
      <c r="AQ21" s="120"/>
    </row>
    <row r="22" spans="1:43" ht="15" x14ac:dyDescent="0.2">
      <c r="A22" s="77">
        <v>6</v>
      </c>
      <c r="B22" s="124" t="s">
        <v>60</v>
      </c>
      <c r="C22" s="124"/>
      <c r="D22" s="124"/>
      <c r="E22" s="124"/>
      <c r="F22" s="124"/>
      <c r="G22" s="81" t="s">
        <v>33</v>
      </c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42">
        <f t="shared" si="0"/>
        <v>0</v>
      </c>
      <c r="AM22" s="45">
        <f>IF(L16=""," ",L16)</f>
        <v>6</v>
      </c>
      <c r="AN22" s="43" t="s">
        <v>101</v>
      </c>
      <c r="AO22" s="119"/>
      <c r="AP22" s="119"/>
      <c r="AQ22" s="120"/>
    </row>
    <row r="23" spans="1:43" ht="15" x14ac:dyDescent="0.2">
      <c r="A23" s="76">
        <v>7</v>
      </c>
      <c r="B23" s="125" t="s">
        <v>61</v>
      </c>
      <c r="C23" s="125"/>
      <c r="D23" s="125"/>
      <c r="E23" s="125"/>
      <c r="F23" s="125"/>
      <c r="G23" s="80" t="s">
        <v>33</v>
      </c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41">
        <f t="shared" si="0"/>
        <v>0</v>
      </c>
      <c r="AM23" s="45">
        <f>IF(M16=""," ",M16)</f>
        <v>7</v>
      </c>
      <c r="AN23" s="43" t="s">
        <v>102</v>
      </c>
      <c r="AO23" s="119"/>
      <c r="AP23" s="119"/>
      <c r="AQ23" s="120"/>
    </row>
    <row r="24" spans="1:43" ht="15" x14ac:dyDescent="0.2">
      <c r="A24" s="77">
        <v>8</v>
      </c>
      <c r="B24" s="124" t="s">
        <v>62</v>
      </c>
      <c r="C24" s="124"/>
      <c r="D24" s="124"/>
      <c r="E24" s="124"/>
      <c r="F24" s="124"/>
      <c r="G24" s="81" t="s">
        <v>33</v>
      </c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42">
        <f t="shared" si="0"/>
        <v>0</v>
      </c>
      <c r="AM24" s="45">
        <f>IF(N16=""," ",N16)</f>
        <v>8</v>
      </c>
      <c r="AN24" s="43" t="s">
        <v>103</v>
      </c>
      <c r="AO24" s="119"/>
      <c r="AP24" s="119"/>
      <c r="AQ24" s="120"/>
    </row>
    <row r="25" spans="1:43" ht="15" x14ac:dyDescent="0.2">
      <c r="A25" s="76">
        <v>9</v>
      </c>
      <c r="B25" s="125" t="s">
        <v>63</v>
      </c>
      <c r="C25" s="125"/>
      <c r="D25" s="125"/>
      <c r="E25" s="125"/>
      <c r="F25" s="125"/>
      <c r="G25" s="80" t="s">
        <v>128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41">
        <f t="shared" si="0"/>
        <v>0</v>
      </c>
      <c r="AM25" s="45">
        <f>IF(O16=""," ",O16)</f>
        <v>9</v>
      </c>
      <c r="AN25" s="43" t="s">
        <v>104</v>
      </c>
      <c r="AO25" s="119"/>
      <c r="AP25" s="119"/>
      <c r="AQ25" s="120"/>
    </row>
    <row r="26" spans="1:43" ht="15" x14ac:dyDescent="0.2">
      <c r="A26" s="77">
        <v>10</v>
      </c>
      <c r="B26" s="124" t="s">
        <v>64</v>
      </c>
      <c r="C26" s="124"/>
      <c r="D26" s="124"/>
      <c r="E26" s="124"/>
      <c r="F26" s="124"/>
      <c r="G26" s="81" t="s">
        <v>33</v>
      </c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42">
        <f t="shared" si="0"/>
        <v>0</v>
      </c>
      <c r="AM26" s="45">
        <f>IF(P16=""," ",P16)</f>
        <v>10</v>
      </c>
      <c r="AN26" s="43" t="s">
        <v>105</v>
      </c>
      <c r="AO26" s="119"/>
      <c r="AP26" s="119"/>
      <c r="AQ26" s="120"/>
    </row>
    <row r="27" spans="1:43" ht="15" x14ac:dyDescent="0.2">
      <c r="A27" s="76">
        <v>11</v>
      </c>
      <c r="B27" s="125" t="s">
        <v>65</v>
      </c>
      <c r="C27" s="125"/>
      <c r="D27" s="125"/>
      <c r="E27" s="125"/>
      <c r="F27" s="125"/>
      <c r="G27" s="80" t="s">
        <v>128</v>
      </c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41">
        <f t="shared" si="0"/>
        <v>0</v>
      </c>
      <c r="AM27" s="45">
        <f>IF(Q16=""," ",Q16)</f>
        <v>11</v>
      </c>
      <c r="AN27" s="43" t="s">
        <v>106</v>
      </c>
      <c r="AO27" s="119"/>
      <c r="AP27" s="119"/>
      <c r="AQ27" s="120"/>
    </row>
    <row r="28" spans="1:43" ht="15" x14ac:dyDescent="0.2">
      <c r="A28" s="77">
        <v>12</v>
      </c>
      <c r="B28" s="124" t="s">
        <v>66</v>
      </c>
      <c r="C28" s="124"/>
      <c r="D28" s="124"/>
      <c r="E28" s="124"/>
      <c r="F28" s="124"/>
      <c r="G28" s="81" t="s">
        <v>33</v>
      </c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42">
        <f t="shared" si="0"/>
        <v>0</v>
      </c>
      <c r="AM28" s="45">
        <f>IF(R16=""," ",R16)</f>
        <v>12</v>
      </c>
      <c r="AN28" s="43" t="s">
        <v>107</v>
      </c>
      <c r="AO28" s="119"/>
      <c r="AP28" s="119"/>
      <c r="AQ28" s="120"/>
    </row>
    <row r="29" spans="1:43" ht="15" x14ac:dyDescent="0.2">
      <c r="A29" s="76">
        <v>13</v>
      </c>
      <c r="B29" s="125" t="s">
        <v>67</v>
      </c>
      <c r="C29" s="125"/>
      <c r="D29" s="125"/>
      <c r="E29" s="125"/>
      <c r="F29" s="125"/>
      <c r="G29" s="80" t="s">
        <v>33</v>
      </c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41">
        <f t="shared" si="0"/>
        <v>0</v>
      </c>
      <c r="AM29" s="45">
        <f>IF(S16=""," ",S16)</f>
        <v>13</v>
      </c>
      <c r="AN29" s="43" t="s">
        <v>108</v>
      </c>
      <c r="AO29" s="119"/>
      <c r="AP29" s="119"/>
      <c r="AQ29" s="120"/>
    </row>
    <row r="30" spans="1:43" ht="15" x14ac:dyDescent="0.2">
      <c r="A30" s="77">
        <v>14</v>
      </c>
      <c r="B30" s="124" t="s">
        <v>68</v>
      </c>
      <c r="C30" s="124"/>
      <c r="D30" s="124"/>
      <c r="E30" s="124"/>
      <c r="F30" s="124"/>
      <c r="G30" s="81" t="s">
        <v>33</v>
      </c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42">
        <f t="shared" si="0"/>
        <v>0</v>
      </c>
      <c r="AM30" s="45">
        <f>IF(T16=""," ",T16)</f>
        <v>14</v>
      </c>
      <c r="AN30" s="43" t="s">
        <v>109</v>
      </c>
      <c r="AO30" s="119"/>
      <c r="AP30" s="119"/>
      <c r="AQ30" s="120"/>
    </row>
    <row r="31" spans="1:43" ht="15" x14ac:dyDescent="0.2">
      <c r="A31" s="76">
        <v>15</v>
      </c>
      <c r="B31" s="125" t="s">
        <v>69</v>
      </c>
      <c r="C31" s="125"/>
      <c r="D31" s="125"/>
      <c r="E31" s="125"/>
      <c r="F31" s="125"/>
      <c r="G31" s="80" t="s">
        <v>33</v>
      </c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41">
        <f t="shared" si="0"/>
        <v>0</v>
      </c>
      <c r="AM31" s="45">
        <f>IF(U16=""," ",U16)</f>
        <v>15</v>
      </c>
      <c r="AN31" s="43" t="s">
        <v>110</v>
      </c>
      <c r="AO31" s="119"/>
      <c r="AP31" s="119"/>
      <c r="AQ31" s="120"/>
    </row>
    <row r="32" spans="1:43" ht="15" x14ac:dyDescent="0.2">
      <c r="A32" s="77">
        <v>16</v>
      </c>
      <c r="B32" s="124" t="s">
        <v>70</v>
      </c>
      <c r="C32" s="124"/>
      <c r="D32" s="124"/>
      <c r="E32" s="124"/>
      <c r="F32" s="124"/>
      <c r="G32" s="81" t="s">
        <v>33</v>
      </c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42">
        <f t="shared" si="0"/>
        <v>0</v>
      </c>
      <c r="AM32" s="45">
        <f>IF(V16=""," ",V16)</f>
        <v>16</v>
      </c>
      <c r="AN32" s="43" t="s">
        <v>111</v>
      </c>
      <c r="AO32" s="119"/>
      <c r="AP32" s="119"/>
      <c r="AQ32" s="120"/>
    </row>
    <row r="33" spans="1:43" ht="15" x14ac:dyDescent="0.2">
      <c r="A33" s="76">
        <v>17</v>
      </c>
      <c r="B33" s="125" t="s">
        <v>71</v>
      </c>
      <c r="C33" s="125"/>
      <c r="D33" s="125"/>
      <c r="E33" s="125"/>
      <c r="F33" s="125"/>
      <c r="G33" s="80" t="s">
        <v>33</v>
      </c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41">
        <f t="shared" si="0"/>
        <v>0</v>
      </c>
      <c r="AM33" s="45">
        <f>IF(W16=""," ",W16)</f>
        <v>17</v>
      </c>
      <c r="AN33" s="43" t="s">
        <v>112</v>
      </c>
      <c r="AO33" s="119"/>
      <c r="AP33" s="119"/>
      <c r="AQ33" s="120"/>
    </row>
    <row r="34" spans="1:43" ht="15" x14ac:dyDescent="0.2">
      <c r="A34" s="77">
        <v>18</v>
      </c>
      <c r="B34" s="124" t="s">
        <v>72</v>
      </c>
      <c r="C34" s="124"/>
      <c r="D34" s="124"/>
      <c r="E34" s="124"/>
      <c r="F34" s="124"/>
      <c r="G34" s="81" t="s">
        <v>33</v>
      </c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42">
        <f t="shared" si="0"/>
        <v>0</v>
      </c>
      <c r="AM34" s="45">
        <f>IF(X16=""," ",X16)</f>
        <v>18</v>
      </c>
      <c r="AN34" s="43" t="s">
        <v>113</v>
      </c>
      <c r="AO34" s="119"/>
      <c r="AP34" s="119"/>
      <c r="AQ34" s="120"/>
    </row>
    <row r="35" spans="1:43" ht="15" x14ac:dyDescent="0.2">
      <c r="A35" s="76">
        <v>19</v>
      </c>
      <c r="B35" s="125" t="s">
        <v>73</v>
      </c>
      <c r="C35" s="125"/>
      <c r="D35" s="125"/>
      <c r="E35" s="125"/>
      <c r="F35" s="125"/>
      <c r="G35" s="80" t="s">
        <v>33</v>
      </c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41">
        <f t="shared" si="0"/>
        <v>0</v>
      </c>
      <c r="AM35" s="45">
        <f>IF(Y16=""," ",Y16)</f>
        <v>19</v>
      </c>
      <c r="AN35" s="43" t="s">
        <v>114</v>
      </c>
      <c r="AO35" s="119"/>
      <c r="AP35" s="119"/>
      <c r="AQ35" s="120"/>
    </row>
    <row r="36" spans="1:43" ht="15" x14ac:dyDescent="0.2">
      <c r="A36" s="77">
        <v>20</v>
      </c>
      <c r="B36" s="124" t="s">
        <v>74</v>
      </c>
      <c r="C36" s="124"/>
      <c r="D36" s="124"/>
      <c r="E36" s="124"/>
      <c r="F36" s="124"/>
      <c r="G36" s="81" t="s">
        <v>128</v>
      </c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42">
        <f t="shared" si="0"/>
        <v>0</v>
      </c>
      <c r="AM36" s="45">
        <f>IF(Z16=""," ",Z16)</f>
        <v>20</v>
      </c>
      <c r="AN36" s="43" t="s">
        <v>115</v>
      </c>
      <c r="AO36" s="119"/>
      <c r="AP36" s="119"/>
      <c r="AQ36" s="120"/>
    </row>
    <row r="37" spans="1:43" ht="15" x14ac:dyDescent="0.2">
      <c r="A37" s="76">
        <v>21</v>
      </c>
      <c r="B37" s="125" t="s">
        <v>75</v>
      </c>
      <c r="C37" s="125"/>
      <c r="D37" s="125"/>
      <c r="E37" s="125"/>
      <c r="F37" s="125"/>
      <c r="G37" s="80" t="s">
        <v>33</v>
      </c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41">
        <f t="shared" si="0"/>
        <v>0</v>
      </c>
      <c r="AM37" s="45">
        <f>IF(AA16=""," ",AA16)</f>
        <v>21</v>
      </c>
      <c r="AN37" s="43" t="s">
        <v>116</v>
      </c>
      <c r="AO37" s="119"/>
      <c r="AP37" s="119"/>
      <c r="AQ37" s="120"/>
    </row>
    <row r="38" spans="1:43" ht="15" x14ac:dyDescent="0.2">
      <c r="A38" s="77">
        <v>22</v>
      </c>
      <c r="B38" s="124" t="s">
        <v>76</v>
      </c>
      <c r="C38" s="124"/>
      <c r="D38" s="124"/>
      <c r="E38" s="124"/>
      <c r="F38" s="124"/>
      <c r="G38" s="81" t="s">
        <v>33</v>
      </c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42">
        <f t="shared" si="0"/>
        <v>0</v>
      </c>
      <c r="AM38" s="45">
        <f>IF(AB16=""," ",AB16)</f>
        <v>22</v>
      </c>
      <c r="AN38" s="43" t="s">
        <v>117</v>
      </c>
      <c r="AO38" s="119"/>
      <c r="AP38" s="119"/>
      <c r="AQ38" s="120"/>
    </row>
    <row r="39" spans="1:43" ht="15" x14ac:dyDescent="0.2">
      <c r="A39" s="76">
        <v>23</v>
      </c>
      <c r="B39" s="125" t="s">
        <v>77</v>
      </c>
      <c r="C39" s="125"/>
      <c r="D39" s="125"/>
      <c r="E39" s="125"/>
      <c r="F39" s="125"/>
      <c r="G39" s="80" t="s">
        <v>33</v>
      </c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41">
        <f t="shared" si="0"/>
        <v>0</v>
      </c>
      <c r="AM39" s="45">
        <f>IF(AC16=""," ",AC16)</f>
        <v>23</v>
      </c>
      <c r="AN39" s="43" t="s">
        <v>118</v>
      </c>
      <c r="AO39" s="119"/>
      <c r="AP39" s="119"/>
      <c r="AQ39" s="120"/>
    </row>
    <row r="40" spans="1:43" ht="15" x14ac:dyDescent="0.2">
      <c r="A40" s="77">
        <v>24</v>
      </c>
      <c r="B40" s="124" t="s">
        <v>78</v>
      </c>
      <c r="C40" s="124"/>
      <c r="D40" s="124"/>
      <c r="E40" s="124"/>
      <c r="F40" s="124"/>
      <c r="G40" s="81" t="s">
        <v>33</v>
      </c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42">
        <f t="shared" si="0"/>
        <v>0</v>
      </c>
      <c r="AM40" s="45">
        <f>IF(AD16=""," ",AD16)</f>
        <v>24</v>
      </c>
      <c r="AN40" s="43" t="s">
        <v>119</v>
      </c>
      <c r="AO40" s="119"/>
      <c r="AP40" s="119"/>
      <c r="AQ40" s="120"/>
    </row>
    <row r="41" spans="1:43" ht="15" x14ac:dyDescent="0.2">
      <c r="A41" s="76">
        <v>25</v>
      </c>
      <c r="B41" s="125" t="s">
        <v>79</v>
      </c>
      <c r="C41" s="125"/>
      <c r="D41" s="125"/>
      <c r="E41" s="125"/>
      <c r="F41" s="125"/>
      <c r="G41" s="80" t="s">
        <v>33</v>
      </c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41">
        <f t="shared" si="0"/>
        <v>0</v>
      </c>
      <c r="AM41" s="45">
        <f>IF(AE16=""," ",AE16)</f>
        <v>25</v>
      </c>
      <c r="AN41" s="43" t="s">
        <v>120</v>
      </c>
      <c r="AO41" s="119"/>
      <c r="AP41" s="119"/>
      <c r="AQ41" s="120"/>
    </row>
    <row r="42" spans="1:43" ht="15" x14ac:dyDescent="0.2">
      <c r="A42" s="77">
        <v>26</v>
      </c>
      <c r="B42" s="124" t="s">
        <v>80</v>
      </c>
      <c r="C42" s="124"/>
      <c r="D42" s="124"/>
      <c r="E42" s="124"/>
      <c r="F42" s="124"/>
      <c r="G42" s="81" t="s">
        <v>33</v>
      </c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42">
        <f t="shared" si="0"/>
        <v>0</v>
      </c>
      <c r="AM42" s="45">
        <f>IF(AF16=""," ",AF16)</f>
        <v>26</v>
      </c>
      <c r="AN42" s="43" t="s">
        <v>121</v>
      </c>
      <c r="AO42" s="119"/>
      <c r="AP42" s="119"/>
      <c r="AQ42" s="120"/>
    </row>
    <row r="43" spans="1:43" ht="15" x14ac:dyDescent="0.2">
      <c r="A43" s="76">
        <v>27</v>
      </c>
      <c r="B43" s="125" t="s">
        <v>94</v>
      </c>
      <c r="C43" s="125"/>
      <c r="D43" s="125"/>
      <c r="E43" s="125"/>
      <c r="F43" s="125"/>
      <c r="G43" s="80" t="s">
        <v>33</v>
      </c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41">
        <f t="shared" si="0"/>
        <v>0</v>
      </c>
      <c r="AM43" s="45">
        <f>IF(AG16=""," ",AG16)</f>
        <v>27</v>
      </c>
      <c r="AN43" s="43" t="s">
        <v>122</v>
      </c>
      <c r="AO43" s="119"/>
      <c r="AP43" s="119"/>
      <c r="AQ43" s="120"/>
    </row>
    <row r="44" spans="1:43" ht="15" x14ac:dyDescent="0.2">
      <c r="A44" s="77">
        <v>28</v>
      </c>
      <c r="B44" s="129" t="s">
        <v>93</v>
      </c>
      <c r="C44" s="130"/>
      <c r="D44" s="130"/>
      <c r="E44" s="130"/>
      <c r="F44" s="131"/>
      <c r="G44" s="81" t="s">
        <v>33</v>
      </c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42">
        <f t="shared" si="0"/>
        <v>0</v>
      </c>
      <c r="AM44" s="45">
        <f>IF(AH16=""," ",AH16)</f>
        <v>28</v>
      </c>
      <c r="AN44" s="43" t="s">
        <v>123</v>
      </c>
      <c r="AO44" s="119"/>
      <c r="AP44" s="119"/>
      <c r="AQ44" s="120"/>
    </row>
    <row r="45" spans="1:43" ht="15" x14ac:dyDescent="0.2">
      <c r="A45" s="76">
        <v>29</v>
      </c>
      <c r="B45" s="132" t="s">
        <v>92</v>
      </c>
      <c r="C45" s="133"/>
      <c r="D45" s="133"/>
      <c r="E45" s="133"/>
      <c r="F45" s="134"/>
      <c r="G45" s="80" t="s">
        <v>33</v>
      </c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41">
        <f t="shared" si="0"/>
        <v>0</v>
      </c>
      <c r="AM45" s="45">
        <f>IF(AI16=""," ",AI16)</f>
        <v>29</v>
      </c>
      <c r="AN45" s="43" t="s">
        <v>124</v>
      </c>
      <c r="AO45" s="119"/>
      <c r="AP45" s="119"/>
      <c r="AQ45" s="120"/>
    </row>
    <row r="46" spans="1:43" ht="15" x14ac:dyDescent="0.2">
      <c r="A46" s="77">
        <v>30</v>
      </c>
      <c r="B46" s="126" t="s">
        <v>91</v>
      </c>
      <c r="C46" s="127"/>
      <c r="D46" s="127"/>
      <c r="E46" s="127"/>
      <c r="F46" s="128"/>
      <c r="G46" s="81" t="s">
        <v>33</v>
      </c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42">
        <f t="shared" si="0"/>
        <v>0</v>
      </c>
      <c r="AM46" s="45">
        <f>IF(AJ16=""," ",AJ16)</f>
        <v>30</v>
      </c>
      <c r="AN46" s="43" t="s">
        <v>125</v>
      </c>
      <c r="AO46" s="119"/>
      <c r="AP46" s="119"/>
      <c r="AQ46" s="120"/>
    </row>
    <row r="47" spans="1:43" ht="15" x14ac:dyDescent="0.2">
      <c r="A47" s="76">
        <v>31</v>
      </c>
      <c r="B47" s="132" t="s">
        <v>90</v>
      </c>
      <c r="C47" s="133"/>
      <c r="D47" s="133"/>
      <c r="E47" s="133"/>
      <c r="F47" s="134"/>
      <c r="G47" s="80" t="s">
        <v>33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41">
        <f t="shared" si="0"/>
        <v>0</v>
      </c>
      <c r="AM47" s="45">
        <f>IF(AK16=""," ",AK16)</f>
        <v>31</v>
      </c>
      <c r="AN47" s="43" t="s">
        <v>126</v>
      </c>
      <c r="AO47" s="119"/>
      <c r="AP47" s="119"/>
      <c r="AQ47" s="120"/>
    </row>
    <row r="48" spans="1:43" ht="15" x14ac:dyDescent="0.2">
      <c r="A48" s="77">
        <v>32</v>
      </c>
      <c r="B48" s="126" t="s">
        <v>89</v>
      </c>
      <c r="C48" s="127"/>
      <c r="D48" s="127"/>
      <c r="E48" s="127"/>
      <c r="F48" s="128"/>
      <c r="G48" s="81" t="s">
        <v>33</v>
      </c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42">
        <f t="shared" si="0"/>
        <v>0</v>
      </c>
      <c r="AM48" s="45"/>
      <c r="AN48" s="43"/>
      <c r="AO48" s="119"/>
      <c r="AP48" s="119"/>
      <c r="AQ48" s="120"/>
    </row>
    <row r="49" spans="1:44" ht="15" x14ac:dyDescent="0.2">
      <c r="A49" s="76">
        <v>33</v>
      </c>
      <c r="B49" s="132" t="s">
        <v>88</v>
      </c>
      <c r="C49" s="133"/>
      <c r="D49" s="133"/>
      <c r="E49" s="133"/>
      <c r="F49" s="134"/>
      <c r="G49" s="80" t="s">
        <v>33</v>
      </c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41">
        <f t="shared" si="0"/>
        <v>0</v>
      </c>
      <c r="AM49" s="45"/>
      <c r="AN49" s="43"/>
      <c r="AO49" s="119"/>
      <c r="AP49" s="119"/>
      <c r="AQ49" s="120"/>
    </row>
    <row r="50" spans="1:44" ht="15" x14ac:dyDescent="0.2">
      <c r="A50" s="77">
        <v>34</v>
      </c>
      <c r="B50" s="126" t="s">
        <v>87</v>
      </c>
      <c r="C50" s="127"/>
      <c r="D50" s="127"/>
      <c r="E50" s="127"/>
      <c r="F50" s="128"/>
      <c r="G50" s="81" t="s">
        <v>33</v>
      </c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42">
        <f t="shared" si="0"/>
        <v>0</v>
      </c>
      <c r="AM50" s="45"/>
      <c r="AN50" s="43"/>
      <c r="AO50" s="119"/>
      <c r="AP50" s="119"/>
      <c r="AQ50" s="120"/>
    </row>
    <row r="51" spans="1:44" ht="15" x14ac:dyDescent="0.2">
      <c r="A51" s="76">
        <v>35</v>
      </c>
      <c r="B51" s="132" t="s">
        <v>86</v>
      </c>
      <c r="C51" s="133"/>
      <c r="D51" s="133"/>
      <c r="E51" s="133"/>
      <c r="F51" s="134"/>
      <c r="G51" s="80" t="s">
        <v>33</v>
      </c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41">
        <f t="shared" si="0"/>
        <v>0</v>
      </c>
      <c r="AM51" s="45"/>
      <c r="AN51" s="43"/>
      <c r="AO51" s="119"/>
      <c r="AP51" s="119"/>
      <c r="AQ51" s="120"/>
    </row>
    <row r="52" spans="1:44" ht="15" x14ac:dyDescent="0.2">
      <c r="A52" s="77">
        <v>36</v>
      </c>
      <c r="B52" s="126" t="s">
        <v>85</v>
      </c>
      <c r="C52" s="127"/>
      <c r="D52" s="127"/>
      <c r="E52" s="127"/>
      <c r="F52" s="128"/>
      <c r="G52" s="81" t="s">
        <v>33</v>
      </c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42">
        <f t="shared" si="0"/>
        <v>0</v>
      </c>
      <c r="AM52" s="45"/>
      <c r="AN52" s="43"/>
      <c r="AO52" s="119"/>
      <c r="AP52" s="119"/>
      <c r="AQ52" s="120"/>
    </row>
    <row r="53" spans="1:44" ht="15" x14ac:dyDescent="0.2">
      <c r="A53" s="76">
        <v>37</v>
      </c>
      <c r="B53" s="132" t="s">
        <v>84</v>
      </c>
      <c r="C53" s="133"/>
      <c r="D53" s="133"/>
      <c r="E53" s="133"/>
      <c r="F53" s="134"/>
      <c r="G53" s="80" t="s">
        <v>33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41">
        <f t="shared" si="0"/>
        <v>0</v>
      </c>
      <c r="AM53" s="45"/>
      <c r="AN53" s="43"/>
      <c r="AO53" s="119"/>
      <c r="AP53" s="119"/>
      <c r="AQ53" s="120"/>
    </row>
    <row r="54" spans="1:44" ht="15" x14ac:dyDescent="0.2">
      <c r="A54" s="77">
        <v>38</v>
      </c>
      <c r="B54" s="126" t="s">
        <v>83</v>
      </c>
      <c r="C54" s="127"/>
      <c r="D54" s="127"/>
      <c r="E54" s="127"/>
      <c r="F54" s="128"/>
      <c r="G54" s="81" t="s">
        <v>33</v>
      </c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42">
        <f t="shared" si="0"/>
        <v>0</v>
      </c>
      <c r="AM54" s="45"/>
      <c r="AN54" s="43"/>
      <c r="AO54" s="119"/>
      <c r="AP54" s="119"/>
      <c r="AQ54" s="120"/>
    </row>
    <row r="55" spans="1:44" ht="15" x14ac:dyDescent="0.2">
      <c r="A55" s="76">
        <v>39</v>
      </c>
      <c r="B55" s="132" t="s">
        <v>82</v>
      </c>
      <c r="C55" s="133"/>
      <c r="D55" s="133"/>
      <c r="E55" s="133"/>
      <c r="F55" s="134"/>
      <c r="G55" s="80" t="s">
        <v>33</v>
      </c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41">
        <f t="shared" si="0"/>
        <v>0</v>
      </c>
      <c r="AM55" s="45"/>
      <c r="AN55" s="43"/>
      <c r="AO55" s="119"/>
      <c r="AP55" s="119"/>
      <c r="AQ55" s="120"/>
    </row>
    <row r="56" spans="1:44" ht="15" x14ac:dyDescent="0.2">
      <c r="A56" s="78">
        <v>40</v>
      </c>
      <c r="B56" s="126" t="s">
        <v>81</v>
      </c>
      <c r="C56" s="127"/>
      <c r="D56" s="127"/>
      <c r="E56" s="127"/>
      <c r="F56" s="128"/>
      <c r="G56" s="82" t="s">
        <v>33</v>
      </c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42">
        <f t="shared" si="0"/>
        <v>0</v>
      </c>
      <c r="AM56" s="45"/>
      <c r="AN56" s="43"/>
      <c r="AO56" s="119"/>
      <c r="AP56" s="119"/>
      <c r="AQ56" s="120"/>
    </row>
    <row r="57" spans="1:44" x14ac:dyDescent="0.2">
      <c r="A57" s="108"/>
      <c r="B57" s="109"/>
      <c r="C57" s="138"/>
      <c r="D57" s="138"/>
      <c r="E57" s="138"/>
      <c r="F57" s="138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141"/>
      <c r="AO57" s="141"/>
      <c r="AP57" s="141"/>
      <c r="AQ57" s="141"/>
      <c r="AR57" s="110"/>
    </row>
    <row r="58" spans="1:44" ht="15" x14ac:dyDescent="0.2">
      <c r="A58" s="188" t="s">
        <v>130</v>
      </c>
      <c r="B58" s="188"/>
      <c r="C58" s="188"/>
      <c r="D58" s="188"/>
      <c r="E58" s="188"/>
      <c r="F58" s="188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141"/>
      <c r="AO58" s="141"/>
      <c r="AP58" s="141"/>
      <c r="AQ58" s="141"/>
      <c r="AR58" s="110"/>
    </row>
    <row r="59" spans="1:44" x14ac:dyDescent="0.2">
      <c r="A59" s="46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5"/>
      <c r="AR59" s="110"/>
    </row>
    <row r="60" spans="1:44" x14ac:dyDescent="0.2">
      <c r="A60" s="47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7"/>
      <c r="AR60" s="110"/>
    </row>
    <row r="61" spans="1:44" x14ac:dyDescent="0.2">
      <c r="A61" s="47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7"/>
      <c r="AR61" s="110"/>
    </row>
    <row r="62" spans="1:44" x14ac:dyDescent="0.2">
      <c r="A62" s="31"/>
      <c r="B62" s="32"/>
      <c r="C62" s="135"/>
      <c r="D62" s="135"/>
      <c r="E62" s="135"/>
      <c r="F62" s="135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40"/>
      <c r="AO62" s="140"/>
      <c r="AP62" s="140"/>
      <c r="AQ62" s="140"/>
    </row>
    <row r="63" spans="1:44" x14ac:dyDescent="0.2">
      <c r="A63" s="31"/>
      <c r="B63" s="32"/>
      <c r="C63" s="135"/>
      <c r="D63" s="135"/>
      <c r="E63" s="135"/>
      <c r="F63" s="135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40"/>
      <c r="AO63" s="140"/>
      <c r="AP63" s="140"/>
      <c r="AQ63" s="140"/>
    </row>
    <row r="64" spans="1:44" x14ac:dyDescent="0.2">
      <c r="A64" s="31"/>
      <c r="B64" s="32"/>
      <c r="C64" s="135"/>
      <c r="D64" s="135"/>
      <c r="E64" s="135"/>
      <c r="F64" s="135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40"/>
      <c r="AO64" s="140"/>
      <c r="AP64" s="140"/>
      <c r="AQ64" s="140"/>
    </row>
    <row r="65" spans="1:43" x14ac:dyDescent="0.2">
      <c r="A65" s="31"/>
      <c r="B65" s="32"/>
      <c r="C65" s="135"/>
      <c r="D65" s="135"/>
      <c r="E65" s="135"/>
      <c r="F65" s="135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40"/>
      <c r="AO65" s="140"/>
      <c r="AP65" s="140"/>
      <c r="AQ65" s="140"/>
    </row>
    <row r="66" spans="1:43" x14ac:dyDescent="0.2">
      <c r="A66" s="31"/>
      <c r="B66" s="32"/>
      <c r="C66" s="135"/>
      <c r="D66" s="135"/>
      <c r="E66" s="135"/>
      <c r="F66" s="135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40"/>
      <c r="AO66" s="140"/>
      <c r="AP66" s="140"/>
      <c r="AQ66" s="140"/>
    </row>
    <row r="67" spans="1:43" x14ac:dyDescent="0.2">
      <c r="A67" s="31"/>
      <c r="B67" s="32"/>
      <c r="C67" s="135"/>
      <c r="D67" s="135"/>
      <c r="E67" s="135"/>
      <c r="F67" s="135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40"/>
      <c r="AO67" s="140"/>
      <c r="AP67" s="140"/>
      <c r="AQ67" s="140"/>
    </row>
    <row r="68" spans="1:43" x14ac:dyDescent="0.2">
      <c r="A68" s="31"/>
      <c r="B68" s="32"/>
      <c r="C68" s="135"/>
      <c r="D68" s="135"/>
      <c r="E68" s="135"/>
      <c r="F68" s="135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40"/>
      <c r="AO68" s="140"/>
      <c r="AP68" s="140"/>
      <c r="AQ68" s="140"/>
    </row>
    <row r="69" spans="1:43" x14ac:dyDescent="0.2">
      <c r="A69" s="31"/>
      <c r="B69" s="32"/>
      <c r="C69" s="135"/>
      <c r="D69" s="135"/>
      <c r="E69" s="135"/>
      <c r="F69" s="135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40"/>
      <c r="AO69" s="140"/>
      <c r="AP69" s="140"/>
      <c r="AQ69" s="140"/>
    </row>
    <row r="70" spans="1:43" x14ac:dyDescent="0.2">
      <c r="A70" s="31"/>
      <c r="B70" s="32"/>
      <c r="C70" s="135"/>
      <c r="D70" s="135"/>
      <c r="E70" s="135"/>
      <c r="F70" s="135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40"/>
      <c r="AO70" s="140"/>
      <c r="AP70" s="140"/>
      <c r="AQ70" s="140"/>
    </row>
    <row r="71" spans="1:43" x14ac:dyDescent="0.2">
      <c r="A71" s="31"/>
      <c r="B71" s="32"/>
      <c r="C71" s="135"/>
      <c r="D71" s="135"/>
      <c r="E71" s="135"/>
      <c r="F71" s="135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40"/>
      <c r="AO71" s="140"/>
      <c r="AP71" s="140"/>
      <c r="AQ71" s="140"/>
    </row>
    <row r="72" spans="1:43" x14ac:dyDescent="0.2">
      <c r="A72" s="8"/>
    </row>
    <row r="73" spans="1:43" x14ac:dyDescent="0.2">
      <c r="A73" s="8"/>
    </row>
    <row r="74" spans="1:43" x14ac:dyDescent="0.2">
      <c r="A74" s="8"/>
    </row>
    <row r="75" spans="1:43" x14ac:dyDescent="0.2">
      <c r="A75" s="8"/>
    </row>
    <row r="76" spans="1:43" x14ac:dyDescent="0.2">
      <c r="A76" s="8"/>
    </row>
    <row r="77" spans="1:43" x14ac:dyDescent="0.2">
      <c r="A77" s="8"/>
    </row>
    <row r="78" spans="1:43" x14ac:dyDescent="0.2">
      <c r="A78" s="8"/>
    </row>
    <row r="79" spans="1:43" x14ac:dyDescent="0.2">
      <c r="A79" s="8"/>
    </row>
    <row r="80" spans="1:43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  <row r="87" spans="1:1" x14ac:dyDescent="0.2">
      <c r="A87" s="8"/>
    </row>
    <row r="88" spans="1:1" x14ac:dyDescent="0.2">
      <c r="A88" s="8"/>
    </row>
    <row r="89" spans="1:1" x14ac:dyDescent="0.2">
      <c r="A89" s="8"/>
    </row>
    <row r="90" spans="1:1" x14ac:dyDescent="0.2">
      <c r="A90" s="8"/>
    </row>
  </sheetData>
  <sheetProtection selectLockedCells="1"/>
  <mergeCells count="139">
    <mergeCell ref="G7:L7"/>
    <mergeCell ref="M7:Y7"/>
    <mergeCell ref="AO7:AQ8"/>
    <mergeCell ref="G8:S8"/>
    <mergeCell ref="G9:AM9"/>
    <mergeCell ref="G11:R11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  <mergeCell ref="D14:F14"/>
    <mergeCell ref="G14:L14"/>
    <mergeCell ref="M14:P14"/>
    <mergeCell ref="Q14:R14"/>
    <mergeCell ref="S14:AM14"/>
    <mergeCell ref="AN14:AQ14"/>
    <mergeCell ref="G12:R12"/>
    <mergeCell ref="S12:AM12"/>
    <mergeCell ref="AN12:AQ12"/>
    <mergeCell ref="D13:F13"/>
    <mergeCell ref="G13:L13"/>
    <mergeCell ref="M13:P13"/>
    <mergeCell ref="Q13:R13"/>
    <mergeCell ref="S13:AM13"/>
    <mergeCell ref="AN13:AQ13"/>
    <mergeCell ref="B19:F19"/>
    <mergeCell ref="AO19:AQ19"/>
    <mergeCell ref="B20:F20"/>
    <mergeCell ref="AO20:AQ20"/>
    <mergeCell ref="B21:F21"/>
    <mergeCell ref="AO21:AQ21"/>
    <mergeCell ref="B16:F16"/>
    <mergeCell ref="AN16:AQ16"/>
    <mergeCell ref="B17:F17"/>
    <mergeCell ref="AO17:AQ17"/>
    <mergeCell ref="B18:F18"/>
    <mergeCell ref="AO18:AQ18"/>
    <mergeCell ref="B25:F25"/>
    <mergeCell ref="AO25:AQ25"/>
    <mergeCell ref="B26:F26"/>
    <mergeCell ref="AO26:AQ26"/>
    <mergeCell ref="B27:F27"/>
    <mergeCell ref="AO27:AQ27"/>
    <mergeCell ref="B22:F22"/>
    <mergeCell ref="AO22:AQ22"/>
    <mergeCell ref="B23:F23"/>
    <mergeCell ref="AO23:AQ23"/>
    <mergeCell ref="B24:F24"/>
    <mergeCell ref="AO24:AQ24"/>
    <mergeCell ref="B31:F31"/>
    <mergeCell ref="AO31:AQ31"/>
    <mergeCell ref="B32:F32"/>
    <mergeCell ref="AO32:AQ32"/>
    <mergeCell ref="B33:F33"/>
    <mergeCell ref="AO33:AQ33"/>
    <mergeCell ref="B28:F28"/>
    <mergeCell ref="AO28:AQ28"/>
    <mergeCell ref="B29:F29"/>
    <mergeCell ref="AO29:AQ29"/>
    <mergeCell ref="B30:F30"/>
    <mergeCell ref="AO30:AQ30"/>
    <mergeCell ref="B37:F37"/>
    <mergeCell ref="AO37:AQ37"/>
    <mergeCell ref="B38:F38"/>
    <mergeCell ref="AO38:AQ38"/>
    <mergeCell ref="B39:F39"/>
    <mergeCell ref="AO39:AQ39"/>
    <mergeCell ref="B34:F34"/>
    <mergeCell ref="AO34:AQ34"/>
    <mergeCell ref="B35:F35"/>
    <mergeCell ref="AO35:AQ35"/>
    <mergeCell ref="B36:F36"/>
    <mergeCell ref="AO36:AQ36"/>
    <mergeCell ref="B43:F43"/>
    <mergeCell ref="AO43:AQ43"/>
    <mergeCell ref="B44:F44"/>
    <mergeCell ref="AO44:AQ44"/>
    <mergeCell ref="B45:F45"/>
    <mergeCell ref="AO45:AQ45"/>
    <mergeCell ref="B40:F40"/>
    <mergeCell ref="AO40:AQ40"/>
    <mergeCell ref="B41:F41"/>
    <mergeCell ref="AO41:AQ41"/>
    <mergeCell ref="B42:F42"/>
    <mergeCell ref="AO42:AQ42"/>
    <mergeCell ref="B49:F49"/>
    <mergeCell ref="AO49:AQ49"/>
    <mergeCell ref="B50:F50"/>
    <mergeCell ref="AO50:AQ50"/>
    <mergeCell ref="B51:F51"/>
    <mergeCell ref="AO51:AQ51"/>
    <mergeCell ref="B46:F46"/>
    <mergeCell ref="AO46:AQ46"/>
    <mergeCell ref="B47:F47"/>
    <mergeCell ref="AO47:AQ47"/>
    <mergeCell ref="B48:F48"/>
    <mergeCell ref="AO48:AQ48"/>
    <mergeCell ref="AN58:AQ58"/>
    <mergeCell ref="A58:F58"/>
    <mergeCell ref="B55:F55"/>
    <mergeCell ref="AO55:AQ55"/>
    <mergeCell ref="B56:F56"/>
    <mergeCell ref="AO56:AQ56"/>
    <mergeCell ref="C57:F57"/>
    <mergeCell ref="AN57:AQ57"/>
    <mergeCell ref="B52:F52"/>
    <mergeCell ref="AO52:AQ52"/>
    <mergeCell ref="B53:F53"/>
    <mergeCell ref="AO53:AQ53"/>
    <mergeCell ref="B54:F54"/>
    <mergeCell ref="AO54:AQ54"/>
    <mergeCell ref="C70:F70"/>
    <mergeCell ref="AN70:AQ70"/>
    <mergeCell ref="C71:F71"/>
    <mergeCell ref="AN71:AQ71"/>
    <mergeCell ref="B59:AQ59"/>
    <mergeCell ref="B60:AQ60"/>
    <mergeCell ref="B61:AQ61"/>
    <mergeCell ref="C67:F67"/>
    <mergeCell ref="AN67:AQ67"/>
    <mergeCell ref="C68:F68"/>
    <mergeCell ref="AN68:AQ68"/>
    <mergeCell ref="C69:F69"/>
    <mergeCell ref="AN69:AQ69"/>
    <mergeCell ref="C64:F64"/>
    <mergeCell ref="AN64:AQ64"/>
    <mergeCell ref="C65:F65"/>
    <mergeCell ref="AN65:AQ65"/>
    <mergeCell ref="C66:F66"/>
    <mergeCell ref="AN66:AQ66"/>
    <mergeCell ref="C62:F62"/>
    <mergeCell ref="AN62:AQ62"/>
    <mergeCell ref="C63:F63"/>
    <mergeCell ref="AN63:AQ63"/>
  </mergeCells>
  <conditionalFormatting sqref="AL17:AL56">
    <cfRule type="containsText" dxfId="39" priority="6" operator="containsText" text="FALSO">
      <formula>NOT(ISERROR(SEARCH("FALSO",AL17)))</formula>
    </cfRule>
  </conditionalFormatting>
  <conditionalFormatting sqref="AL23 AL25 AL27 AL29 AL31 AL33 AL35 AL37 AL39 AL41 AL43 AL45 AL47 AL49 AL51 AL53 AL55 AL17 AL19 AL21">
    <cfRule type="containsText" dxfId="38" priority="5" operator="containsText" text="FALSO">
      <formula>NOT(ISERROR(SEARCH("FALSO",AL17)))</formula>
    </cfRule>
  </conditionalFormatting>
  <conditionalFormatting sqref="G17:AK56">
    <cfRule type="containsText" dxfId="37" priority="3" operator="containsText" text=".">
      <formula>NOT(ISERROR(SEARCH(".",G17)))</formula>
    </cfRule>
    <cfRule type="containsText" dxfId="36" priority="4" operator="containsText" text="F">
      <formula>NOT(ISERROR(SEARCH("F",G17)))</formula>
    </cfRule>
  </conditionalFormatting>
  <conditionalFormatting sqref="B17:F56">
    <cfRule type="containsText" dxfId="35" priority="2" operator="containsText" text="(">
      <formula>NOT(ISERROR(SEARCH("(",B17)))</formula>
    </cfRule>
  </conditionalFormatting>
  <conditionalFormatting sqref="AL17 AL19 AL21 AL23 AL25 AL27 AL29 AL31 AL33 AL35 AL37 AL39 AL41 AL43 AL45 AL47 AL49 AL51 AL53 AL55">
    <cfRule type="containsText" dxfId="34" priority="1" operator="containsText" text="FALSO">
      <formula>NOT(ISERROR(SEARCH("FALSO",AL17)))</formula>
    </cfRule>
  </conditionalFormatting>
  <printOptions horizontalCentered="1"/>
  <pageMargins left="0.39370078740157483" right="0" top="0.59055118110236227" bottom="0.39370078740157483" header="0" footer="0"/>
  <pageSetup paperSize="9" scale="60" orientation="landscape" r:id="rId1"/>
  <ignoredErrors>
    <ignoredError sqref="M14 C14:D1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D8DD-5742-47DF-AF65-F4B0F262C344}">
  <dimension ref="A1:AR90"/>
  <sheetViews>
    <sheetView showGridLines="0" showRowColHeaders="0" view="pageBreakPreview" zoomScaleNormal="100" zoomScaleSheetLayoutView="100" workbookViewId="0">
      <selection activeCell="AN14" sqref="AN14:AQ14"/>
    </sheetView>
  </sheetViews>
  <sheetFormatPr defaultRowHeight="14.25" x14ac:dyDescent="0.2"/>
  <cols>
    <col min="1" max="1" width="5.7109375" style="2" customWidth="1"/>
    <col min="2" max="2" width="11.28515625" style="2" customWidth="1"/>
    <col min="3" max="6" width="9.140625" style="2"/>
    <col min="7" max="37" width="3.42578125" style="1" customWidth="1"/>
    <col min="38" max="39" width="4.28515625" style="1" customWidth="1"/>
    <col min="40" max="40" width="9.140625" style="2"/>
    <col min="41" max="43" width="15.7109375" style="2" customWidth="1"/>
    <col min="44" max="44" width="1.42578125" style="2" customWidth="1"/>
    <col min="45" max="16384" width="9.140625" style="2"/>
  </cols>
  <sheetData>
    <row r="1" spans="1:43" x14ac:dyDescent="0.2">
      <c r="A1" s="10"/>
      <c r="B1" s="10"/>
      <c r="C1" s="10"/>
      <c r="D1" s="10"/>
      <c r="E1" s="10"/>
      <c r="F1" s="10"/>
    </row>
    <row r="2" spans="1:43" x14ac:dyDescent="0.2">
      <c r="A2" s="52"/>
      <c r="B2" s="53"/>
      <c r="C2" s="53"/>
      <c r="D2" s="53"/>
      <c r="E2" s="53"/>
      <c r="F2" s="54"/>
      <c r="G2" s="208" t="s">
        <v>16</v>
      </c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55"/>
      <c r="AO2" s="56"/>
      <c r="AP2" s="56"/>
      <c r="AQ2" s="57"/>
    </row>
    <row r="3" spans="1:43" ht="15.75" x14ac:dyDescent="0.25">
      <c r="A3" s="58"/>
      <c r="B3" s="59"/>
      <c r="C3" s="59"/>
      <c r="D3" s="59"/>
      <c r="E3" s="59"/>
      <c r="F3" s="60"/>
      <c r="G3" s="215" t="s">
        <v>17</v>
      </c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61"/>
      <c r="AO3" s="217" t="s">
        <v>34</v>
      </c>
      <c r="AP3" s="217"/>
      <c r="AQ3" s="218"/>
    </row>
    <row r="4" spans="1:43" x14ac:dyDescent="0.2">
      <c r="A4" s="58"/>
      <c r="B4" s="59"/>
      <c r="C4" s="59"/>
      <c r="D4" s="59"/>
      <c r="E4" s="59"/>
      <c r="F4" s="60"/>
      <c r="G4" s="207" t="s">
        <v>18</v>
      </c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1"/>
      <c r="AO4" s="61"/>
      <c r="AP4" s="61"/>
      <c r="AQ4" s="63"/>
    </row>
    <row r="5" spans="1:43" ht="15" x14ac:dyDescent="0.2">
      <c r="A5" s="58"/>
      <c r="B5" s="59"/>
      <c r="C5" s="59"/>
      <c r="D5" s="59"/>
      <c r="E5" s="59"/>
      <c r="F5" s="60"/>
      <c r="G5" s="215" t="s">
        <v>19</v>
      </c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1"/>
      <c r="AO5" s="61"/>
      <c r="AP5" s="61"/>
      <c r="AQ5" s="63"/>
    </row>
    <row r="6" spans="1:43" x14ac:dyDescent="0.2">
      <c r="A6" s="58"/>
      <c r="B6" s="59"/>
      <c r="C6" s="59"/>
      <c r="D6" s="59"/>
      <c r="E6" s="59"/>
      <c r="F6" s="60"/>
      <c r="G6" s="207" t="s">
        <v>20</v>
      </c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1"/>
      <c r="AO6" s="219" t="s">
        <v>23</v>
      </c>
      <c r="AP6" s="219"/>
      <c r="AQ6" s="220"/>
    </row>
    <row r="7" spans="1:43" ht="15" x14ac:dyDescent="0.2">
      <c r="A7" s="58"/>
      <c r="B7" s="59"/>
      <c r="C7" s="59"/>
      <c r="D7" s="59"/>
      <c r="E7" s="59"/>
      <c r="F7" s="60"/>
      <c r="G7" s="207" t="s">
        <v>35</v>
      </c>
      <c r="H7" s="202"/>
      <c r="I7" s="202"/>
      <c r="J7" s="202"/>
      <c r="K7" s="202"/>
      <c r="L7" s="202"/>
      <c r="M7" s="202" t="s">
        <v>36</v>
      </c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1"/>
      <c r="AO7" s="148">
        <v>44681</v>
      </c>
      <c r="AP7" s="149"/>
      <c r="AQ7" s="150"/>
    </row>
    <row r="8" spans="1:43" x14ac:dyDescent="0.2">
      <c r="A8" s="58"/>
      <c r="B8" s="59"/>
      <c r="C8" s="59"/>
      <c r="D8" s="59"/>
      <c r="E8" s="59"/>
      <c r="F8" s="60"/>
      <c r="G8" s="207" t="s">
        <v>21</v>
      </c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1"/>
      <c r="AO8" s="149"/>
      <c r="AP8" s="149"/>
      <c r="AQ8" s="150"/>
    </row>
    <row r="9" spans="1:43" ht="15" x14ac:dyDescent="0.2">
      <c r="A9" s="58"/>
      <c r="B9" s="59"/>
      <c r="C9" s="59"/>
      <c r="D9" s="59"/>
      <c r="E9" s="59"/>
      <c r="F9" s="60"/>
      <c r="G9" s="213" t="s">
        <v>22</v>
      </c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64"/>
      <c r="AO9" s="64"/>
      <c r="AP9" s="64"/>
      <c r="AQ9" s="65"/>
    </row>
    <row r="10" spans="1:43" ht="3.75" customHeight="1" x14ac:dyDescent="0.2">
      <c r="A10" s="66"/>
      <c r="B10" s="67"/>
      <c r="C10" s="67"/>
      <c r="D10" s="67"/>
      <c r="E10" s="67"/>
      <c r="F10" s="68"/>
      <c r="G10" s="69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64"/>
      <c r="AO10" s="64"/>
      <c r="AP10" s="64"/>
      <c r="AQ10" s="65"/>
    </row>
    <row r="11" spans="1:43" x14ac:dyDescent="0.2">
      <c r="A11" s="71" t="s">
        <v>0</v>
      </c>
      <c r="B11" s="56"/>
      <c r="C11" s="56"/>
      <c r="D11" s="56"/>
      <c r="E11" s="56"/>
      <c r="F11" s="57"/>
      <c r="G11" s="208" t="s">
        <v>9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10"/>
      <c r="S11" s="208" t="s">
        <v>146</v>
      </c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10"/>
      <c r="AN11" s="204" t="s">
        <v>14</v>
      </c>
      <c r="AO11" s="205"/>
      <c r="AP11" s="205"/>
      <c r="AQ11" s="206"/>
    </row>
    <row r="12" spans="1:43" ht="15.75" x14ac:dyDescent="0.25">
      <c r="A12" s="72" t="s">
        <v>1</v>
      </c>
      <c r="B12" s="61"/>
      <c r="C12" s="64"/>
      <c r="D12" s="64"/>
      <c r="E12" s="64"/>
      <c r="F12" s="65"/>
      <c r="G12" s="200"/>
      <c r="H12" s="201"/>
      <c r="I12" s="201"/>
      <c r="J12" s="201"/>
      <c r="K12" s="201"/>
      <c r="L12" s="201"/>
      <c r="M12" s="202"/>
      <c r="N12" s="202"/>
      <c r="O12" s="202"/>
      <c r="P12" s="202"/>
      <c r="Q12" s="202"/>
      <c r="R12" s="203"/>
      <c r="S12" s="194" t="str">
        <f>D.FEV!S12</f>
        <v>PORTUGUÊS</v>
      </c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6"/>
      <c r="AN12" s="197">
        <v>20</v>
      </c>
      <c r="AO12" s="198"/>
      <c r="AP12" s="198"/>
      <c r="AQ12" s="199"/>
    </row>
    <row r="13" spans="1:43" x14ac:dyDescent="0.2">
      <c r="A13" s="52" t="s">
        <v>2</v>
      </c>
      <c r="B13" s="54"/>
      <c r="C13" s="57" t="s">
        <v>3</v>
      </c>
      <c r="D13" s="204" t="s">
        <v>4</v>
      </c>
      <c r="E13" s="205"/>
      <c r="F13" s="206"/>
      <c r="G13" s="207" t="s">
        <v>7</v>
      </c>
      <c r="H13" s="202"/>
      <c r="I13" s="202"/>
      <c r="J13" s="202"/>
      <c r="K13" s="202"/>
      <c r="L13" s="202"/>
      <c r="M13" s="208" t="s">
        <v>10</v>
      </c>
      <c r="N13" s="209"/>
      <c r="O13" s="209"/>
      <c r="P13" s="210"/>
      <c r="Q13" s="211" t="s">
        <v>11</v>
      </c>
      <c r="R13" s="212"/>
      <c r="S13" s="208" t="s">
        <v>13</v>
      </c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10"/>
      <c r="AN13" s="204" t="s">
        <v>15</v>
      </c>
      <c r="AO13" s="205"/>
      <c r="AP13" s="205"/>
      <c r="AQ13" s="206"/>
    </row>
    <row r="14" spans="1:43" ht="15.75" x14ac:dyDescent="0.25">
      <c r="A14" s="73" t="str">
        <f>D.FEV!A14</f>
        <v>1 SÉRIE</v>
      </c>
      <c r="B14" s="68"/>
      <c r="C14" s="114">
        <f>D.FEV!C14</f>
        <v>1</v>
      </c>
      <c r="D14" s="189" t="str">
        <f>D.FEV!D14</f>
        <v>MATUTINO</v>
      </c>
      <c r="E14" s="190"/>
      <c r="F14" s="191"/>
      <c r="G14" s="189" t="s">
        <v>8</v>
      </c>
      <c r="H14" s="190"/>
      <c r="I14" s="190"/>
      <c r="J14" s="190"/>
      <c r="K14" s="190"/>
      <c r="L14" s="190"/>
      <c r="M14" s="189">
        <f>D.FEV!M14</f>
        <v>2022</v>
      </c>
      <c r="N14" s="190"/>
      <c r="O14" s="190"/>
      <c r="P14" s="190"/>
      <c r="Q14" s="192" t="s">
        <v>152</v>
      </c>
      <c r="R14" s="193"/>
      <c r="S14" s="194" t="str">
        <f>D.FEV!S14</f>
        <v>MARIA ITELVINA</v>
      </c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6"/>
      <c r="AN14" s="197">
        <f>COUNT(G16:AK16)</f>
        <v>30</v>
      </c>
      <c r="AO14" s="198"/>
      <c r="AP14" s="198"/>
      <c r="AQ14" s="199"/>
    </row>
    <row r="15" spans="1:43" ht="3.75" customHeight="1" x14ac:dyDescent="0.2">
      <c r="G15" s="6"/>
      <c r="H15" s="6"/>
      <c r="I15" s="6"/>
      <c r="J15" s="6"/>
      <c r="K15" s="6"/>
      <c r="L15" s="6"/>
    </row>
    <row r="16" spans="1:43" ht="15" x14ac:dyDescent="0.2">
      <c r="A16" s="75" t="s">
        <v>5</v>
      </c>
      <c r="B16" s="179" t="s">
        <v>6</v>
      </c>
      <c r="C16" s="180"/>
      <c r="D16" s="180"/>
      <c r="E16" s="180"/>
      <c r="F16" s="181"/>
      <c r="G16" s="79">
        <v>1</v>
      </c>
      <c r="H16" s="79">
        <v>2</v>
      </c>
      <c r="I16" s="79">
        <v>3</v>
      </c>
      <c r="J16" s="79">
        <v>4</v>
      </c>
      <c r="K16" s="79">
        <v>5</v>
      </c>
      <c r="L16" s="79">
        <v>6</v>
      </c>
      <c r="M16" s="79">
        <v>7</v>
      </c>
      <c r="N16" s="79">
        <v>8</v>
      </c>
      <c r="O16" s="79">
        <v>9</v>
      </c>
      <c r="P16" s="79">
        <v>10</v>
      </c>
      <c r="Q16" s="79">
        <v>11</v>
      </c>
      <c r="R16" s="79">
        <v>12</v>
      </c>
      <c r="S16" s="79">
        <v>13</v>
      </c>
      <c r="T16" s="79">
        <v>14</v>
      </c>
      <c r="U16" s="79">
        <v>15</v>
      </c>
      <c r="V16" s="79">
        <v>16</v>
      </c>
      <c r="W16" s="79">
        <v>17</v>
      </c>
      <c r="X16" s="79">
        <v>18</v>
      </c>
      <c r="Y16" s="79">
        <v>19</v>
      </c>
      <c r="Z16" s="79">
        <v>20</v>
      </c>
      <c r="AA16" s="79">
        <v>21</v>
      </c>
      <c r="AB16" s="79">
        <v>22</v>
      </c>
      <c r="AC16" s="79">
        <v>23</v>
      </c>
      <c r="AD16" s="79">
        <v>24</v>
      </c>
      <c r="AE16" s="79">
        <v>25</v>
      </c>
      <c r="AF16" s="79">
        <v>26</v>
      </c>
      <c r="AG16" s="79">
        <v>27</v>
      </c>
      <c r="AH16" s="79">
        <v>28</v>
      </c>
      <c r="AI16" s="79">
        <v>29</v>
      </c>
      <c r="AJ16" s="79">
        <v>30</v>
      </c>
      <c r="AK16" s="79"/>
      <c r="AL16" s="115" t="s">
        <v>24</v>
      </c>
      <c r="AM16" s="115" t="s">
        <v>25</v>
      </c>
      <c r="AN16" s="142" t="s">
        <v>31</v>
      </c>
      <c r="AO16" s="142"/>
      <c r="AP16" s="142"/>
      <c r="AQ16" s="142"/>
    </row>
    <row r="17" spans="1:43" ht="15" customHeight="1" x14ac:dyDescent="0.2">
      <c r="A17" s="76">
        <v>1</v>
      </c>
      <c r="B17" s="125" t="s">
        <v>26</v>
      </c>
      <c r="C17" s="125"/>
      <c r="D17" s="125"/>
      <c r="E17" s="125"/>
      <c r="F17" s="125"/>
      <c r="G17" s="80" t="s">
        <v>32</v>
      </c>
      <c r="H17" s="80" t="s">
        <v>32</v>
      </c>
      <c r="I17" s="80" t="s">
        <v>33</v>
      </c>
      <c r="J17" s="80" t="s">
        <v>33</v>
      </c>
      <c r="K17" s="80" t="s">
        <v>33</v>
      </c>
      <c r="L17" s="80" t="s">
        <v>33</v>
      </c>
      <c r="M17" s="80" t="s">
        <v>33</v>
      </c>
      <c r="N17" s="80" t="s">
        <v>33</v>
      </c>
      <c r="O17" s="80" t="s">
        <v>33</v>
      </c>
      <c r="P17" s="80" t="s">
        <v>32</v>
      </c>
      <c r="Q17" s="80" t="s">
        <v>33</v>
      </c>
      <c r="R17" s="80" t="s">
        <v>33</v>
      </c>
      <c r="S17" s="80" t="s">
        <v>33</v>
      </c>
      <c r="T17" s="80" t="s">
        <v>33</v>
      </c>
      <c r="U17" s="80" t="s">
        <v>33</v>
      </c>
      <c r="V17" s="80" t="s">
        <v>33</v>
      </c>
      <c r="W17" s="80" t="s">
        <v>33</v>
      </c>
      <c r="X17" s="80" t="s">
        <v>32</v>
      </c>
      <c r="Y17" s="80" t="s">
        <v>33</v>
      </c>
      <c r="Z17" s="80" t="s">
        <v>33</v>
      </c>
      <c r="AA17" s="80" t="s">
        <v>33</v>
      </c>
      <c r="AB17" s="80" t="s">
        <v>33</v>
      </c>
      <c r="AC17" s="80" t="s">
        <v>33</v>
      </c>
      <c r="AD17" s="80" t="s">
        <v>33</v>
      </c>
      <c r="AE17" s="80" t="s">
        <v>33</v>
      </c>
      <c r="AF17" s="80" t="s">
        <v>32</v>
      </c>
      <c r="AG17" s="80" t="s">
        <v>33</v>
      </c>
      <c r="AH17" s="80" t="s">
        <v>33</v>
      </c>
      <c r="AI17" s="80" t="s">
        <v>33</v>
      </c>
      <c r="AJ17" s="80" t="s">
        <v>33</v>
      </c>
      <c r="AK17" s="80"/>
      <c r="AL17" s="41">
        <f>IF(B17&gt;0,IF(G17=""," ",COUNTIF(G17:AK17,"F")))</f>
        <v>5</v>
      </c>
      <c r="AM17" s="45">
        <f>IF(G16=""," ",G16)</f>
        <v>1</v>
      </c>
      <c r="AN17" s="44" t="s">
        <v>96</v>
      </c>
      <c r="AO17" s="121" t="s">
        <v>95</v>
      </c>
      <c r="AP17" s="121"/>
      <c r="AQ17" s="122"/>
    </row>
    <row r="18" spans="1:43" ht="15" customHeight="1" x14ac:dyDescent="0.2">
      <c r="A18" s="77">
        <v>2</v>
      </c>
      <c r="B18" s="124" t="s">
        <v>27</v>
      </c>
      <c r="C18" s="124"/>
      <c r="D18" s="124"/>
      <c r="E18" s="124"/>
      <c r="F18" s="124"/>
      <c r="G18" s="81" t="s">
        <v>33</v>
      </c>
      <c r="H18" s="81" t="s">
        <v>33</v>
      </c>
      <c r="I18" s="81" t="s">
        <v>32</v>
      </c>
      <c r="J18" s="81" t="s">
        <v>33</v>
      </c>
      <c r="K18" s="81" t="s">
        <v>33</v>
      </c>
      <c r="L18" s="81" t="s">
        <v>33</v>
      </c>
      <c r="M18" s="81" t="s">
        <v>33</v>
      </c>
      <c r="N18" s="81" t="s">
        <v>33</v>
      </c>
      <c r="O18" s="81" t="s">
        <v>32</v>
      </c>
      <c r="P18" s="81" t="s">
        <v>33</v>
      </c>
      <c r="Q18" s="81" t="s">
        <v>32</v>
      </c>
      <c r="R18" s="81" t="s">
        <v>33</v>
      </c>
      <c r="S18" s="81" t="s">
        <v>33</v>
      </c>
      <c r="T18" s="81" t="s">
        <v>33</v>
      </c>
      <c r="U18" s="81" t="s">
        <v>33</v>
      </c>
      <c r="V18" s="81" t="s">
        <v>33</v>
      </c>
      <c r="W18" s="81" t="s">
        <v>32</v>
      </c>
      <c r="X18" s="81" t="s">
        <v>33</v>
      </c>
      <c r="Y18" s="81" t="s">
        <v>32</v>
      </c>
      <c r="Z18" s="81" t="s">
        <v>33</v>
      </c>
      <c r="AA18" s="81" t="s">
        <v>33</v>
      </c>
      <c r="AB18" s="81" t="s">
        <v>33</v>
      </c>
      <c r="AC18" s="81" t="s">
        <v>33</v>
      </c>
      <c r="AD18" s="81" t="s">
        <v>33</v>
      </c>
      <c r="AE18" s="81" t="s">
        <v>32</v>
      </c>
      <c r="AF18" s="81" t="s">
        <v>33</v>
      </c>
      <c r="AG18" s="81" t="s">
        <v>32</v>
      </c>
      <c r="AH18" s="81" t="s">
        <v>33</v>
      </c>
      <c r="AI18" s="81" t="s">
        <v>33</v>
      </c>
      <c r="AJ18" s="81" t="s">
        <v>33</v>
      </c>
      <c r="AK18" s="81"/>
      <c r="AL18" s="42">
        <f t="shared" ref="AL18:AL56" si="0">IF(B18&gt;0,IF(G18=""," ",COUNTIF(G18:AK18,"F")))</f>
        <v>7</v>
      </c>
      <c r="AM18" s="45">
        <f>IF(H16=""," ",H16)</f>
        <v>2</v>
      </c>
      <c r="AN18" s="43" t="s">
        <v>97</v>
      </c>
      <c r="AO18" s="123" t="s">
        <v>127</v>
      </c>
      <c r="AP18" s="119"/>
      <c r="AQ18" s="120"/>
    </row>
    <row r="19" spans="1:43" ht="15" customHeight="1" x14ac:dyDescent="0.2">
      <c r="A19" s="76">
        <v>3</v>
      </c>
      <c r="B19" s="125" t="s">
        <v>28</v>
      </c>
      <c r="C19" s="125"/>
      <c r="D19" s="125"/>
      <c r="E19" s="125"/>
      <c r="F19" s="125"/>
      <c r="G19" s="80" t="s">
        <v>33</v>
      </c>
      <c r="H19" s="80" t="s">
        <v>33</v>
      </c>
      <c r="I19" s="80" t="s">
        <v>33</v>
      </c>
      <c r="J19" s="80" t="s">
        <v>32</v>
      </c>
      <c r="K19" s="80" t="s">
        <v>33</v>
      </c>
      <c r="L19" s="80" t="s">
        <v>33</v>
      </c>
      <c r="M19" s="80" t="s">
        <v>33</v>
      </c>
      <c r="N19" s="80" t="s">
        <v>32</v>
      </c>
      <c r="O19" s="80" t="s">
        <v>33</v>
      </c>
      <c r="P19" s="80" t="s">
        <v>33</v>
      </c>
      <c r="Q19" s="80" t="s">
        <v>33</v>
      </c>
      <c r="R19" s="80" t="s">
        <v>32</v>
      </c>
      <c r="S19" s="80" t="s">
        <v>33</v>
      </c>
      <c r="T19" s="80" t="s">
        <v>33</v>
      </c>
      <c r="U19" s="80" t="s">
        <v>33</v>
      </c>
      <c r="V19" s="80" t="s">
        <v>32</v>
      </c>
      <c r="W19" s="80" t="s">
        <v>33</v>
      </c>
      <c r="X19" s="80" t="s">
        <v>33</v>
      </c>
      <c r="Y19" s="80" t="s">
        <v>33</v>
      </c>
      <c r="Z19" s="80" t="s">
        <v>32</v>
      </c>
      <c r="AA19" s="80" t="s">
        <v>33</v>
      </c>
      <c r="AB19" s="80" t="s">
        <v>33</v>
      </c>
      <c r="AC19" s="80" t="s">
        <v>33</v>
      </c>
      <c r="AD19" s="80" t="s">
        <v>32</v>
      </c>
      <c r="AE19" s="80" t="s">
        <v>33</v>
      </c>
      <c r="AF19" s="80" t="s">
        <v>33</v>
      </c>
      <c r="AG19" s="80" t="s">
        <v>33</v>
      </c>
      <c r="AH19" s="80" t="s">
        <v>32</v>
      </c>
      <c r="AI19" s="80" t="s">
        <v>33</v>
      </c>
      <c r="AJ19" s="80" t="s">
        <v>33</v>
      </c>
      <c r="AK19" s="80"/>
      <c r="AL19" s="41">
        <f t="shared" si="0"/>
        <v>7</v>
      </c>
      <c r="AM19" s="45">
        <f>IF(I16=""," ",I16)</f>
        <v>3</v>
      </c>
      <c r="AN19" s="43" t="s">
        <v>98</v>
      </c>
      <c r="AO19" s="119"/>
      <c r="AP19" s="119"/>
      <c r="AQ19" s="120"/>
    </row>
    <row r="20" spans="1:43" ht="15" customHeight="1" x14ac:dyDescent="0.2">
      <c r="A20" s="77">
        <v>4</v>
      </c>
      <c r="B20" s="124" t="s">
        <v>29</v>
      </c>
      <c r="C20" s="124"/>
      <c r="D20" s="124"/>
      <c r="E20" s="124"/>
      <c r="F20" s="124"/>
      <c r="G20" s="81" t="s">
        <v>33</v>
      </c>
      <c r="H20" s="81" t="s">
        <v>33</v>
      </c>
      <c r="I20" s="81" t="s">
        <v>33</v>
      </c>
      <c r="J20" s="81" t="s">
        <v>33</v>
      </c>
      <c r="K20" s="81" t="s">
        <v>32</v>
      </c>
      <c r="L20" s="81" t="s">
        <v>33</v>
      </c>
      <c r="M20" s="81" t="s">
        <v>32</v>
      </c>
      <c r="N20" s="81" t="s">
        <v>33</v>
      </c>
      <c r="O20" s="81" t="s">
        <v>33</v>
      </c>
      <c r="P20" s="81" t="s">
        <v>33</v>
      </c>
      <c r="Q20" s="81" t="s">
        <v>33</v>
      </c>
      <c r="R20" s="81" t="s">
        <v>33</v>
      </c>
      <c r="S20" s="81" t="s">
        <v>32</v>
      </c>
      <c r="T20" s="81" t="s">
        <v>33</v>
      </c>
      <c r="U20" s="81" t="s">
        <v>32</v>
      </c>
      <c r="V20" s="81" t="s">
        <v>33</v>
      </c>
      <c r="W20" s="81" t="s">
        <v>33</v>
      </c>
      <c r="X20" s="81" t="s">
        <v>33</v>
      </c>
      <c r="Y20" s="81" t="s">
        <v>33</v>
      </c>
      <c r="Z20" s="81" t="s">
        <v>33</v>
      </c>
      <c r="AA20" s="81" t="s">
        <v>32</v>
      </c>
      <c r="AB20" s="81" t="s">
        <v>33</v>
      </c>
      <c r="AC20" s="81" t="s">
        <v>32</v>
      </c>
      <c r="AD20" s="81" t="s">
        <v>33</v>
      </c>
      <c r="AE20" s="81" t="s">
        <v>33</v>
      </c>
      <c r="AF20" s="81" t="s">
        <v>33</v>
      </c>
      <c r="AG20" s="81" t="s">
        <v>33</v>
      </c>
      <c r="AH20" s="81" t="s">
        <v>33</v>
      </c>
      <c r="AI20" s="81" t="s">
        <v>32</v>
      </c>
      <c r="AJ20" s="81" t="s">
        <v>33</v>
      </c>
      <c r="AK20" s="81"/>
      <c r="AL20" s="42">
        <f t="shared" si="0"/>
        <v>7</v>
      </c>
      <c r="AM20" s="45">
        <f>IF(J16=""," ",J16)</f>
        <v>4</v>
      </c>
      <c r="AN20" s="43" t="s">
        <v>99</v>
      </c>
      <c r="AO20" s="119"/>
      <c r="AP20" s="119"/>
      <c r="AQ20" s="120"/>
    </row>
    <row r="21" spans="1:43" ht="15" customHeight="1" x14ac:dyDescent="0.2">
      <c r="A21" s="76">
        <v>5</v>
      </c>
      <c r="B21" s="125" t="s">
        <v>30</v>
      </c>
      <c r="C21" s="125"/>
      <c r="D21" s="125"/>
      <c r="E21" s="125"/>
      <c r="F21" s="125"/>
      <c r="G21" s="80" t="s">
        <v>33</v>
      </c>
      <c r="H21" s="80" t="s">
        <v>33</v>
      </c>
      <c r="I21" s="80" t="s">
        <v>33</v>
      </c>
      <c r="J21" s="80" t="s">
        <v>33</v>
      </c>
      <c r="K21" s="80" t="s">
        <v>33</v>
      </c>
      <c r="L21" s="80" t="s">
        <v>32</v>
      </c>
      <c r="M21" s="80" t="s">
        <v>33</v>
      </c>
      <c r="N21" s="80" t="s">
        <v>33</v>
      </c>
      <c r="O21" s="80" t="s">
        <v>33</v>
      </c>
      <c r="P21" s="80" t="s">
        <v>33</v>
      </c>
      <c r="Q21" s="80" t="s">
        <v>33</v>
      </c>
      <c r="R21" s="80" t="s">
        <v>33</v>
      </c>
      <c r="S21" s="80" t="s">
        <v>33</v>
      </c>
      <c r="T21" s="80" t="s">
        <v>32</v>
      </c>
      <c r="U21" s="80" t="s">
        <v>33</v>
      </c>
      <c r="V21" s="80" t="s">
        <v>33</v>
      </c>
      <c r="W21" s="80" t="s">
        <v>33</v>
      </c>
      <c r="X21" s="80" t="s">
        <v>33</v>
      </c>
      <c r="Y21" s="80" t="s">
        <v>33</v>
      </c>
      <c r="Z21" s="80" t="s">
        <v>33</v>
      </c>
      <c r="AA21" s="80" t="s">
        <v>33</v>
      </c>
      <c r="AB21" s="80" t="s">
        <v>32</v>
      </c>
      <c r="AC21" s="80" t="s">
        <v>33</v>
      </c>
      <c r="AD21" s="80" t="s">
        <v>33</v>
      </c>
      <c r="AE21" s="80" t="s">
        <v>33</v>
      </c>
      <c r="AF21" s="80" t="s">
        <v>33</v>
      </c>
      <c r="AG21" s="80" t="s">
        <v>33</v>
      </c>
      <c r="AH21" s="80" t="s">
        <v>33</v>
      </c>
      <c r="AI21" s="80" t="s">
        <v>33</v>
      </c>
      <c r="AJ21" s="80" t="s">
        <v>32</v>
      </c>
      <c r="AK21" s="80"/>
      <c r="AL21" s="41">
        <f t="shared" si="0"/>
        <v>4</v>
      </c>
      <c r="AM21" s="45">
        <f>IF(K16=""," ",K16)</f>
        <v>5</v>
      </c>
      <c r="AN21" s="43" t="s">
        <v>100</v>
      </c>
      <c r="AO21" s="119"/>
      <c r="AP21" s="119"/>
      <c r="AQ21" s="120"/>
    </row>
    <row r="22" spans="1:43" ht="15" x14ac:dyDescent="0.2">
      <c r="A22" s="77">
        <v>6</v>
      </c>
      <c r="B22" s="124" t="s">
        <v>60</v>
      </c>
      <c r="C22" s="124"/>
      <c r="D22" s="124"/>
      <c r="E22" s="124"/>
      <c r="F22" s="124"/>
      <c r="G22" s="81" t="s">
        <v>33</v>
      </c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42">
        <f t="shared" si="0"/>
        <v>0</v>
      </c>
      <c r="AM22" s="45">
        <f>IF(L16=""," ",L16)</f>
        <v>6</v>
      </c>
      <c r="AN22" s="43" t="s">
        <v>101</v>
      </c>
      <c r="AO22" s="119"/>
      <c r="AP22" s="119"/>
      <c r="AQ22" s="120"/>
    </row>
    <row r="23" spans="1:43" ht="15" x14ac:dyDescent="0.2">
      <c r="A23" s="76">
        <v>7</v>
      </c>
      <c r="B23" s="125" t="s">
        <v>61</v>
      </c>
      <c r="C23" s="125"/>
      <c r="D23" s="125"/>
      <c r="E23" s="125"/>
      <c r="F23" s="125"/>
      <c r="G23" s="80" t="s">
        <v>33</v>
      </c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41">
        <f t="shared" si="0"/>
        <v>0</v>
      </c>
      <c r="AM23" s="45">
        <f>IF(M16=""," ",M16)</f>
        <v>7</v>
      </c>
      <c r="AN23" s="43" t="s">
        <v>102</v>
      </c>
      <c r="AO23" s="119"/>
      <c r="AP23" s="119"/>
      <c r="AQ23" s="120"/>
    </row>
    <row r="24" spans="1:43" ht="15" x14ac:dyDescent="0.2">
      <c r="A24" s="77">
        <v>8</v>
      </c>
      <c r="B24" s="124" t="s">
        <v>62</v>
      </c>
      <c r="C24" s="124"/>
      <c r="D24" s="124"/>
      <c r="E24" s="124"/>
      <c r="F24" s="124"/>
      <c r="G24" s="81" t="s">
        <v>33</v>
      </c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42">
        <f t="shared" si="0"/>
        <v>0</v>
      </c>
      <c r="AM24" s="45">
        <f>IF(N16=""," ",N16)</f>
        <v>8</v>
      </c>
      <c r="AN24" s="43" t="s">
        <v>103</v>
      </c>
      <c r="AO24" s="119"/>
      <c r="AP24" s="119"/>
      <c r="AQ24" s="120"/>
    </row>
    <row r="25" spans="1:43" ht="15" x14ac:dyDescent="0.2">
      <c r="A25" s="76">
        <v>9</v>
      </c>
      <c r="B25" s="125" t="s">
        <v>63</v>
      </c>
      <c r="C25" s="125"/>
      <c r="D25" s="125"/>
      <c r="E25" s="125"/>
      <c r="F25" s="125"/>
      <c r="G25" s="80" t="s">
        <v>128</v>
      </c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41">
        <f t="shared" si="0"/>
        <v>0</v>
      </c>
      <c r="AM25" s="45">
        <f>IF(O16=""," ",O16)</f>
        <v>9</v>
      </c>
      <c r="AN25" s="43" t="s">
        <v>104</v>
      </c>
      <c r="AO25" s="119"/>
      <c r="AP25" s="119"/>
      <c r="AQ25" s="120"/>
    </row>
    <row r="26" spans="1:43" ht="15" x14ac:dyDescent="0.2">
      <c r="A26" s="77">
        <v>10</v>
      </c>
      <c r="B26" s="124" t="s">
        <v>64</v>
      </c>
      <c r="C26" s="124"/>
      <c r="D26" s="124"/>
      <c r="E26" s="124"/>
      <c r="F26" s="124"/>
      <c r="G26" s="81" t="s">
        <v>33</v>
      </c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42">
        <f t="shared" si="0"/>
        <v>0</v>
      </c>
      <c r="AM26" s="45">
        <f>IF(P16=""," ",P16)</f>
        <v>10</v>
      </c>
      <c r="AN26" s="43" t="s">
        <v>105</v>
      </c>
      <c r="AO26" s="119"/>
      <c r="AP26" s="119"/>
      <c r="AQ26" s="120"/>
    </row>
    <row r="27" spans="1:43" ht="15" x14ac:dyDescent="0.2">
      <c r="A27" s="76">
        <v>11</v>
      </c>
      <c r="B27" s="125" t="s">
        <v>65</v>
      </c>
      <c r="C27" s="125"/>
      <c r="D27" s="125"/>
      <c r="E27" s="125"/>
      <c r="F27" s="125"/>
      <c r="G27" s="80" t="s">
        <v>128</v>
      </c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41">
        <f t="shared" si="0"/>
        <v>0</v>
      </c>
      <c r="AM27" s="45">
        <f>IF(Q16=""," ",Q16)</f>
        <v>11</v>
      </c>
      <c r="AN27" s="43" t="s">
        <v>106</v>
      </c>
      <c r="AO27" s="119"/>
      <c r="AP27" s="119"/>
      <c r="AQ27" s="120"/>
    </row>
    <row r="28" spans="1:43" ht="15" x14ac:dyDescent="0.2">
      <c r="A28" s="77">
        <v>12</v>
      </c>
      <c r="B28" s="124" t="s">
        <v>66</v>
      </c>
      <c r="C28" s="124"/>
      <c r="D28" s="124"/>
      <c r="E28" s="124"/>
      <c r="F28" s="124"/>
      <c r="G28" s="81" t="s">
        <v>33</v>
      </c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42">
        <f t="shared" si="0"/>
        <v>0</v>
      </c>
      <c r="AM28" s="45">
        <f>IF(R16=""," ",R16)</f>
        <v>12</v>
      </c>
      <c r="AN28" s="43" t="s">
        <v>107</v>
      </c>
      <c r="AO28" s="119"/>
      <c r="AP28" s="119"/>
      <c r="AQ28" s="120"/>
    </row>
    <row r="29" spans="1:43" ht="15" x14ac:dyDescent="0.2">
      <c r="A29" s="76">
        <v>13</v>
      </c>
      <c r="B29" s="125" t="s">
        <v>67</v>
      </c>
      <c r="C29" s="125"/>
      <c r="D29" s="125"/>
      <c r="E29" s="125"/>
      <c r="F29" s="125"/>
      <c r="G29" s="80" t="s">
        <v>33</v>
      </c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41">
        <f t="shared" si="0"/>
        <v>0</v>
      </c>
      <c r="AM29" s="45">
        <f>IF(S16=""," ",S16)</f>
        <v>13</v>
      </c>
      <c r="AN29" s="43" t="s">
        <v>108</v>
      </c>
      <c r="AO29" s="119"/>
      <c r="AP29" s="119"/>
      <c r="AQ29" s="120"/>
    </row>
    <row r="30" spans="1:43" ht="15" x14ac:dyDescent="0.2">
      <c r="A30" s="77">
        <v>14</v>
      </c>
      <c r="B30" s="124" t="s">
        <v>68</v>
      </c>
      <c r="C30" s="124"/>
      <c r="D30" s="124"/>
      <c r="E30" s="124"/>
      <c r="F30" s="124"/>
      <c r="G30" s="81" t="s">
        <v>33</v>
      </c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42">
        <f t="shared" si="0"/>
        <v>0</v>
      </c>
      <c r="AM30" s="45">
        <f>IF(T16=""," ",T16)</f>
        <v>14</v>
      </c>
      <c r="AN30" s="43" t="s">
        <v>109</v>
      </c>
      <c r="AO30" s="119"/>
      <c r="AP30" s="119"/>
      <c r="AQ30" s="120"/>
    </row>
    <row r="31" spans="1:43" ht="15" x14ac:dyDescent="0.2">
      <c r="A31" s="76">
        <v>15</v>
      </c>
      <c r="B31" s="125" t="s">
        <v>69</v>
      </c>
      <c r="C31" s="125"/>
      <c r="D31" s="125"/>
      <c r="E31" s="125"/>
      <c r="F31" s="125"/>
      <c r="G31" s="80" t="s">
        <v>33</v>
      </c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41">
        <f t="shared" si="0"/>
        <v>0</v>
      </c>
      <c r="AM31" s="45">
        <f>IF(U16=""," ",U16)</f>
        <v>15</v>
      </c>
      <c r="AN31" s="43" t="s">
        <v>110</v>
      </c>
      <c r="AO31" s="119"/>
      <c r="AP31" s="119"/>
      <c r="AQ31" s="120"/>
    </row>
    <row r="32" spans="1:43" ht="15" x14ac:dyDescent="0.2">
      <c r="A32" s="77">
        <v>16</v>
      </c>
      <c r="B32" s="124" t="s">
        <v>70</v>
      </c>
      <c r="C32" s="124"/>
      <c r="D32" s="124"/>
      <c r="E32" s="124"/>
      <c r="F32" s="124"/>
      <c r="G32" s="81" t="s">
        <v>33</v>
      </c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42">
        <f t="shared" si="0"/>
        <v>0</v>
      </c>
      <c r="AM32" s="45">
        <f>IF(V16=""," ",V16)</f>
        <v>16</v>
      </c>
      <c r="AN32" s="43" t="s">
        <v>111</v>
      </c>
      <c r="AO32" s="119"/>
      <c r="AP32" s="119"/>
      <c r="AQ32" s="120"/>
    </row>
    <row r="33" spans="1:43" ht="15" x14ac:dyDescent="0.2">
      <c r="A33" s="76">
        <v>17</v>
      </c>
      <c r="B33" s="125" t="s">
        <v>71</v>
      </c>
      <c r="C33" s="125"/>
      <c r="D33" s="125"/>
      <c r="E33" s="125"/>
      <c r="F33" s="125"/>
      <c r="G33" s="80" t="s">
        <v>33</v>
      </c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41">
        <f t="shared" si="0"/>
        <v>0</v>
      </c>
      <c r="AM33" s="45">
        <f>IF(W16=""," ",W16)</f>
        <v>17</v>
      </c>
      <c r="AN33" s="43" t="s">
        <v>112</v>
      </c>
      <c r="AO33" s="119"/>
      <c r="AP33" s="119"/>
      <c r="AQ33" s="120"/>
    </row>
    <row r="34" spans="1:43" ht="15" x14ac:dyDescent="0.2">
      <c r="A34" s="77">
        <v>18</v>
      </c>
      <c r="B34" s="124" t="s">
        <v>72</v>
      </c>
      <c r="C34" s="124"/>
      <c r="D34" s="124"/>
      <c r="E34" s="124"/>
      <c r="F34" s="124"/>
      <c r="G34" s="81" t="s">
        <v>33</v>
      </c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42">
        <f t="shared" si="0"/>
        <v>0</v>
      </c>
      <c r="AM34" s="45">
        <f>IF(X16=""," ",X16)</f>
        <v>18</v>
      </c>
      <c r="AN34" s="43" t="s">
        <v>113</v>
      </c>
      <c r="AO34" s="119"/>
      <c r="AP34" s="119"/>
      <c r="AQ34" s="120"/>
    </row>
    <row r="35" spans="1:43" ht="15" x14ac:dyDescent="0.2">
      <c r="A35" s="76">
        <v>19</v>
      </c>
      <c r="B35" s="125" t="s">
        <v>73</v>
      </c>
      <c r="C35" s="125"/>
      <c r="D35" s="125"/>
      <c r="E35" s="125"/>
      <c r="F35" s="125"/>
      <c r="G35" s="80" t="s">
        <v>33</v>
      </c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41">
        <f t="shared" si="0"/>
        <v>0</v>
      </c>
      <c r="AM35" s="45">
        <f>IF(Y16=""," ",Y16)</f>
        <v>19</v>
      </c>
      <c r="AN35" s="43" t="s">
        <v>114</v>
      </c>
      <c r="AO35" s="119"/>
      <c r="AP35" s="119"/>
      <c r="AQ35" s="120"/>
    </row>
    <row r="36" spans="1:43" ht="15" x14ac:dyDescent="0.2">
      <c r="A36" s="77">
        <v>20</v>
      </c>
      <c r="B36" s="124" t="s">
        <v>74</v>
      </c>
      <c r="C36" s="124"/>
      <c r="D36" s="124"/>
      <c r="E36" s="124"/>
      <c r="F36" s="124"/>
      <c r="G36" s="81" t="s">
        <v>128</v>
      </c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42">
        <f t="shared" si="0"/>
        <v>0</v>
      </c>
      <c r="AM36" s="45">
        <f>IF(Z16=""," ",Z16)</f>
        <v>20</v>
      </c>
      <c r="AN36" s="43" t="s">
        <v>115</v>
      </c>
      <c r="AO36" s="119"/>
      <c r="AP36" s="119"/>
      <c r="AQ36" s="120"/>
    </row>
    <row r="37" spans="1:43" ht="15" x14ac:dyDescent="0.2">
      <c r="A37" s="76">
        <v>21</v>
      </c>
      <c r="B37" s="125" t="s">
        <v>75</v>
      </c>
      <c r="C37" s="125"/>
      <c r="D37" s="125"/>
      <c r="E37" s="125"/>
      <c r="F37" s="125"/>
      <c r="G37" s="80" t="s">
        <v>33</v>
      </c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41">
        <f t="shared" si="0"/>
        <v>0</v>
      </c>
      <c r="AM37" s="45">
        <f>IF(AA16=""," ",AA16)</f>
        <v>21</v>
      </c>
      <c r="AN37" s="43" t="s">
        <v>116</v>
      </c>
      <c r="AO37" s="119"/>
      <c r="AP37" s="119"/>
      <c r="AQ37" s="120"/>
    </row>
    <row r="38" spans="1:43" ht="15" x14ac:dyDescent="0.2">
      <c r="A38" s="77">
        <v>22</v>
      </c>
      <c r="B38" s="124" t="s">
        <v>76</v>
      </c>
      <c r="C38" s="124"/>
      <c r="D38" s="124"/>
      <c r="E38" s="124"/>
      <c r="F38" s="124"/>
      <c r="G38" s="81" t="s">
        <v>33</v>
      </c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42">
        <f t="shared" si="0"/>
        <v>0</v>
      </c>
      <c r="AM38" s="45">
        <f>IF(AB16=""," ",AB16)</f>
        <v>22</v>
      </c>
      <c r="AN38" s="43" t="s">
        <v>117</v>
      </c>
      <c r="AO38" s="119"/>
      <c r="AP38" s="119"/>
      <c r="AQ38" s="120"/>
    </row>
    <row r="39" spans="1:43" ht="15" x14ac:dyDescent="0.2">
      <c r="A39" s="76">
        <v>23</v>
      </c>
      <c r="B39" s="125" t="s">
        <v>77</v>
      </c>
      <c r="C39" s="125"/>
      <c r="D39" s="125"/>
      <c r="E39" s="125"/>
      <c r="F39" s="125"/>
      <c r="G39" s="80" t="s">
        <v>33</v>
      </c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41">
        <f t="shared" si="0"/>
        <v>0</v>
      </c>
      <c r="AM39" s="45">
        <f>IF(AC16=""," ",AC16)</f>
        <v>23</v>
      </c>
      <c r="AN39" s="43" t="s">
        <v>118</v>
      </c>
      <c r="AO39" s="119"/>
      <c r="AP39" s="119"/>
      <c r="AQ39" s="120"/>
    </row>
    <row r="40" spans="1:43" ht="15" x14ac:dyDescent="0.2">
      <c r="A40" s="77">
        <v>24</v>
      </c>
      <c r="B40" s="124" t="s">
        <v>78</v>
      </c>
      <c r="C40" s="124"/>
      <c r="D40" s="124"/>
      <c r="E40" s="124"/>
      <c r="F40" s="124"/>
      <c r="G40" s="81" t="s">
        <v>33</v>
      </c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42">
        <f t="shared" si="0"/>
        <v>0</v>
      </c>
      <c r="AM40" s="45">
        <f>IF(AD16=""," ",AD16)</f>
        <v>24</v>
      </c>
      <c r="AN40" s="43" t="s">
        <v>119</v>
      </c>
      <c r="AO40" s="119"/>
      <c r="AP40" s="119"/>
      <c r="AQ40" s="120"/>
    </row>
    <row r="41" spans="1:43" ht="15" x14ac:dyDescent="0.2">
      <c r="A41" s="76">
        <v>25</v>
      </c>
      <c r="B41" s="125" t="s">
        <v>79</v>
      </c>
      <c r="C41" s="125"/>
      <c r="D41" s="125"/>
      <c r="E41" s="125"/>
      <c r="F41" s="125"/>
      <c r="G41" s="80" t="s">
        <v>33</v>
      </c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41">
        <f t="shared" si="0"/>
        <v>0</v>
      </c>
      <c r="AM41" s="45">
        <f>IF(AE16=""," ",AE16)</f>
        <v>25</v>
      </c>
      <c r="AN41" s="43" t="s">
        <v>120</v>
      </c>
      <c r="AO41" s="119"/>
      <c r="AP41" s="119"/>
      <c r="AQ41" s="120"/>
    </row>
    <row r="42" spans="1:43" ht="15" x14ac:dyDescent="0.2">
      <c r="A42" s="77">
        <v>26</v>
      </c>
      <c r="B42" s="124" t="s">
        <v>80</v>
      </c>
      <c r="C42" s="124"/>
      <c r="D42" s="124"/>
      <c r="E42" s="124"/>
      <c r="F42" s="124"/>
      <c r="G42" s="81" t="s">
        <v>33</v>
      </c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42">
        <f t="shared" si="0"/>
        <v>0</v>
      </c>
      <c r="AM42" s="45">
        <f>IF(AF16=""," ",AF16)</f>
        <v>26</v>
      </c>
      <c r="AN42" s="43" t="s">
        <v>121</v>
      </c>
      <c r="AO42" s="119"/>
      <c r="AP42" s="119"/>
      <c r="AQ42" s="120"/>
    </row>
    <row r="43" spans="1:43" ht="15" x14ac:dyDescent="0.2">
      <c r="A43" s="76">
        <v>27</v>
      </c>
      <c r="B43" s="125" t="s">
        <v>94</v>
      </c>
      <c r="C43" s="125"/>
      <c r="D43" s="125"/>
      <c r="E43" s="125"/>
      <c r="F43" s="125"/>
      <c r="G43" s="80" t="s">
        <v>33</v>
      </c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41">
        <f t="shared" si="0"/>
        <v>0</v>
      </c>
      <c r="AM43" s="45">
        <f>IF(AG16=""," ",AG16)</f>
        <v>27</v>
      </c>
      <c r="AN43" s="43" t="s">
        <v>122</v>
      </c>
      <c r="AO43" s="119"/>
      <c r="AP43" s="119"/>
      <c r="AQ43" s="120"/>
    </row>
    <row r="44" spans="1:43" ht="15" x14ac:dyDescent="0.2">
      <c r="A44" s="77">
        <v>28</v>
      </c>
      <c r="B44" s="129" t="s">
        <v>93</v>
      </c>
      <c r="C44" s="130"/>
      <c r="D44" s="130"/>
      <c r="E44" s="130"/>
      <c r="F44" s="131"/>
      <c r="G44" s="81" t="s">
        <v>33</v>
      </c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42">
        <f t="shared" si="0"/>
        <v>0</v>
      </c>
      <c r="AM44" s="45">
        <f>IF(AH16=""," ",AH16)</f>
        <v>28</v>
      </c>
      <c r="AN44" s="43" t="s">
        <v>123</v>
      </c>
      <c r="AO44" s="119"/>
      <c r="AP44" s="119"/>
      <c r="AQ44" s="120"/>
    </row>
    <row r="45" spans="1:43" ht="15" x14ac:dyDescent="0.2">
      <c r="A45" s="76">
        <v>29</v>
      </c>
      <c r="B45" s="132" t="s">
        <v>92</v>
      </c>
      <c r="C45" s="133"/>
      <c r="D45" s="133"/>
      <c r="E45" s="133"/>
      <c r="F45" s="134"/>
      <c r="G45" s="80" t="s">
        <v>33</v>
      </c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41">
        <f t="shared" si="0"/>
        <v>0</v>
      </c>
      <c r="AM45" s="45">
        <f>IF(AI16=""," ",AI16)</f>
        <v>29</v>
      </c>
      <c r="AN45" s="43" t="s">
        <v>124</v>
      </c>
      <c r="AO45" s="119"/>
      <c r="AP45" s="119"/>
      <c r="AQ45" s="120"/>
    </row>
    <row r="46" spans="1:43" ht="15" x14ac:dyDescent="0.2">
      <c r="A46" s="77">
        <v>30</v>
      </c>
      <c r="B46" s="126" t="s">
        <v>91</v>
      </c>
      <c r="C46" s="127"/>
      <c r="D46" s="127"/>
      <c r="E46" s="127"/>
      <c r="F46" s="128"/>
      <c r="G46" s="81" t="s">
        <v>33</v>
      </c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42">
        <f t="shared" si="0"/>
        <v>0</v>
      </c>
      <c r="AM46" s="45">
        <f>IF(AJ16=""," ",AJ16)</f>
        <v>30</v>
      </c>
      <c r="AN46" s="43" t="s">
        <v>125</v>
      </c>
      <c r="AO46" s="119"/>
      <c r="AP46" s="119"/>
      <c r="AQ46" s="120"/>
    </row>
    <row r="47" spans="1:43" ht="15" x14ac:dyDescent="0.2">
      <c r="A47" s="76">
        <v>31</v>
      </c>
      <c r="B47" s="132" t="s">
        <v>90</v>
      </c>
      <c r="C47" s="133"/>
      <c r="D47" s="133"/>
      <c r="E47" s="133"/>
      <c r="F47" s="134"/>
      <c r="G47" s="80" t="s">
        <v>33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41">
        <f t="shared" si="0"/>
        <v>0</v>
      </c>
      <c r="AM47" s="45" t="str">
        <f>IF(AK16=""," ",AK16)</f>
        <v xml:space="preserve"> </v>
      </c>
      <c r="AN47" s="43" t="s">
        <v>126</v>
      </c>
      <c r="AO47" s="119"/>
      <c r="AP47" s="119"/>
      <c r="AQ47" s="120"/>
    </row>
    <row r="48" spans="1:43" ht="15" x14ac:dyDescent="0.2">
      <c r="A48" s="77">
        <v>32</v>
      </c>
      <c r="B48" s="126" t="s">
        <v>89</v>
      </c>
      <c r="C48" s="127"/>
      <c r="D48" s="127"/>
      <c r="E48" s="127"/>
      <c r="F48" s="128"/>
      <c r="G48" s="81" t="s">
        <v>33</v>
      </c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42">
        <f t="shared" si="0"/>
        <v>0</v>
      </c>
      <c r="AM48" s="45"/>
      <c r="AN48" s="43"/>
      <c r="AO48" s="119"/>
      <c r="AP48" s="119"/>
      <c r="AQ48" s="120"/>
    </row>
    <row r="49" spans="1:44" ht="15" x14ac:dyDescent="0.2">
      <c r="A49" s="76">
        <v>33</v>
      </c>
      <c r="B49" s="132" t="s">
        <v>88</v>
      </c>
      <c r="C49" s="133"/>
      <c r="D49" s="133"/>
      <c r="E49" s="133"/>
      <c r="F49" s="134"/>
      <c r="G49" s="80" t="s">
        <v>33</v>
      </c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41">
        <f t="shared" si="0"/>
        <v>0</v>
      </c>
      <c r="AM49" s="45"/>
      <c r="AN49" s="43"/>
      <c r="AO49" s="119"/>
      <c r="AP49" s="119"/>
      <c r="AQ49" s="120"/>
    </row>
    <row r="50" spans="1:44" ht="15" x14ac:dyDescent="0.2">
      <c r="A50" s="77">
        <v>34</v>
      </c>
      <c r="B50" s="126" t="s">
        <v>87</v>
      </c>
      <c r="C50" s="127"/>
      <c r="D50" s="127"/>
      <c r="E50" s="127"/>
      <c r="F50" s="128"/>
      <c r="G50" s="81" t="s">
        <v>33</v>
      </c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42">
        <f t="shared" si="0"/>
        <v>0</v>
      </c>
      <c r="AM50" s="45"/>
      <c r="AN50" s="43"/>
      <c r="AO50" s="119"/>
      <c r="AP50" s="119"/>
      <c r="AQ50" s="120"/>
    </row>
    <row r="51" spans="1:44" ht="15" x14ac:dyDescent="0.2">
      <c r="A51" s="76">
        <v>35</v>
      </c>
      <c r="B51" s="132" t="s">
        <v>86</v>
      </c>
      <c r="C51" s="133"/>
      <c r="D51" s="133"/>
      <c r="E51" s="133"/>
      <c r="F51" s="134"/>
      <c r="G51" s="80" t="s">
        <v>33</v>
      </c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41">
        <f t="shared" si="0"/>
        <v>0</v>
      </c>
      <c r="AM51" s="45"/>
      <c r="AN51" s="43"/>
      <c r="AO51" s="119"/>
      <c r="AP51" s="119"/>
      <c r="AQ51" s="120"/>
    </row>
    <row r="52" spans="1:44" ht="15" x14ac:dyDescent="0.2">
      <c r="A52" s="77">
        <v>36</v>
      </c>
      <c r="B52" s="126" t="s">
        <v>85</v>
      </c>
      <c r="C52" s="127"/>
      <c r="D52" s="127"/>
      <c r="E52" s="127"/>
      <c r="F52" s="128"/>
      <c r="G52" s="81" t="s">
        <v>33</v>
      </c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42">
        <f t="shared" si="0"/>
        <v>0</v>
      </c>
      <c r="AM52" s="45"/>
      <c r="AN52" s="43"/>
      <c r="AO52" s="119"/>
      <c r="AP52" s="119"/>
      <c r="AQ52" s="120"/>
    </row>
    <row r="53" spans="1:44" ht="15" x14ac:dyDescent="0.2">
      <c r="A53" s="76">
        <v>37</v>
      </c>
      <c r="B53" s="132" t="s">
        <v>84</v>
      </c>
      <c r="C53" s="133"/>
      <c r="D53" s="133"/>
      <c r="E53" s="133"/>
      <c r="F53" s="134"/>
      <c r="G53" s="80" t="s">
        <v>33</v>
      </c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41">
        <f t="shared" si="0"/>
        <v>0</v>
      </c>
      <c r="AM53" s="45"/>
      <c r="AN53" s="43"/>
      <c r="AO53" s="119"/>
      <c r="AP53" s="119"/>
      <c r="AQ53" s="120"/>
    </row>
    <row r="54" spans="1:44" ht="15" x14ac:dyDescent="0.2">
      <c r="A54" s="77">
        <v>38</v>
      </c>
      <c r="B54" s="126" t="s">
        <v>83</v>
      </c>
      <c r="C54" s="127"/>
      <c r="D54" s="127"/>
      <c r="E54" s="127"/>
      <c r="F54" s="128"/>
      <c r="G54" s="81" t="s">
        <v>33</v>
      </c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42">
        <f t="shared" si="0"/>
        <v>0</v>
      </c>
      <c r="AM54" s="45"/>
      <c r="AN54" s="43"/>
      <c r="AO54" s="119"/>
      <c r="AP54" s="119"/>
      <c r="AQ54" s="120"/>
    </row>
    <row r="55" spans="1:44" ht="15" x14ac:dyDescent="0.2">
      <c r="A55" s="76">
        <v>39</v>
      </c>
      <c r="B55" s="132" t="s">
        <v>82</v>
      </c>
      <c r="C55" s="133"/>
      <c r="D55" s="133"/>
      <c r="E55" s="133"/>
      <c r="F55" s="134"/>
      <c r="G55" s="80" t="s">
        <v>33</v>
      </c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41">
        <f t="shared" si="0"/>
        <v>0</v>
      </c>
      <c r="AM55" s="45"/>
      <c r="AN55" s="43"/>
      <c r="AO55" s="119"/>
      <c r="AP55" s="119"/>
      <c r="AQ55" s="120"/>
    </row>
    <row r="56" spans="1:44" ht="15" x14ac:dyDescent="0.2">
      <c r="A56" s="78">
        <v>40</v>
      </c>
      <c r="B56" s="126" t="s">
        <v>81</v>
      </c>
      <c r="C56" s="127"/>
      <c r="D56" s="127"/>
      <c r="E56" s="127"/>
      <c r="F56" s="128"/>
      <c r="G56" s="82" t="s">
        <v>33</v>
      </c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42">
        <f t="shared" si="0"/>
        <v>0</v>
      </c>
      <c r="AM56" s="45"/>
      <c r="AN56" s="43"/>
      <c r="AO56" s="119"/>
      <c r="AP56" s="119"/>
      <c r="AQ56" s="120"/>
    </row>
    <row r="57" spans="1:44" x14ac:dyDescent="0.2">
      <c r="A57" s="108"/>
      <c r="B57" s="109"/>
      <c r="C57" s="138"/>
      <c r="D57" s="138"/>
      <c r="E57" s="138"/>
      <c r="F57" s="138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141"/>
      <c r="AO57" s="141"/>
      <c r="AP57" s="141"/>
      <c r="AQ57" s="141"/>
      <c r="AR57" s="110"/>
    </row>
    <row r="58" spans="1:44" ht="15" x14ac:dyDescent="0.2">
      <c r="A58" s="188" t="s">
        <v>130</v>
      </c>
      <c r="B58" s="188"/>
      <c r="C58" s="188"/>
      <c r="D58" s="188"/>
      <c r="E58" s="188"/>
      <c r="F58" s="188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141"/>
      <c r="AO58" s="141"/>
      <c r="AP58" s="141"/>
      <c r="AQ58" s="141"/>
      <c r="AR58" s="110"/>
    </row>
    <row r="59" spans="1:44" x14ac:dyDescent="0.2">
      <c r="A59" s="46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5"/>
      <c r="AR59" s="110"/>
    </row>
    <row r="60" spans="1:44" x14ac:dyDescent="0.2">
      <c r="A60" s="47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7"/>
      <c r="AR60" s="110"/>
    </row>
    <row r="61" spans="1:44" x14ac:dyDescent="0.2">
      <c r="A61" s="47"/>
      <c r="B61" s="136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7"/>
      <c r="AR61" s="110"/>
    </row>
    <row r="62" spans="1:44" x14ac:dyDescent="0.2">
      <c r="A62" s="31"/>
      <c r="B62" s="32"/>
      <c r="C62" s="135"/>
      <c r="D62" s="135"/>
      <c r="E62" s="135"/>
      <c r="F62" s="135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40"/>
      <c r="AO62" s="140"/>
      <c r="AP62" s="140"/>
      <c r="AQ62" s="140"/>
    </row>
    <row r="63" spans="1:44" x14ac:dyDescent="0.2">
      <c r="A63" s="31"/>
      <c r="B63" s="32"/>
      <c r="C63" s="135"/>
      <c r="D63" s="135"/>
      <c r="E63" s="135"/>
      <c r="F63" s="135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40"/>
      <c r="AO63" s="140"/>
      <c r="AP63" s="140"/>
      <c r="AQ63" s="140"/>
    </row>
    <row r="64" spans="1:44" x14ac:dyDescent="0.2">
      <c r="A64" s="31"/>
      <c r="B64" s="32"/>
      <c r="C64" s="135"/>
      <c r="D64" s="135"/>
      <c r="E64" s="135"/>
      <c r="F64" s="135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40"/>
      <c r="AO64" s="140"/>
      <c r="AP64" s="140"/>
      <c r="AQ64" s="140"/>
    </row>
    <row r="65" spans="1:43" x14ac:dyDescent="0.2">
      <c r="A65" s="31"/>
      <c r="B65" s="32"/>
      <c r="C65" s="135"/>
      <c r="D65" s="135"/>
      <c r="E65" s="135"/>
      <c r="F65" s="135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40"/>
      <c r="AO65" s="140"/>
      <c r="AP65" s="140"/>
      <c r="AQ65" s="140"/>
    </row>
    <row r="66" spans="1:43" x14ac:dyDescent="0.2">
      <c r="A66" s="31"/>
      <c r="B66" s="32"/>
      <c r="C66" s="135"/>
      <c r="D66" s="135"/>
      <c r="E66" s="135"/>
      <c r="F66" s="135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40"/>
      <c r="AO66" s="140"/>
      <c r="AP66" s="140"/>
      <c r="AQ66" s="140"/>
    </row>
    <row r="67" spans="1:43" x14ac:dyDescent="0.2">
      <c r="A67" s="31"/>
      <c r="B67" s="32"/>
      <c r="C67" s="135"/>
      <c r="D67" s="135"/>
      <c r="E67" s="135"/>
      <c r="F67" s="135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40"/>
      <c r="AO67" s="140"/>
      <c r="AP67" s="140"/>
      <c r="AQ67" s="140"/>
    </row>
    <row r="68" spans="1:43" x14ac:dyDescent="0.2">
      <c r="A68" s="31"/>
      <c r="B68" s="32"/>
      <c r="C68" s="135"/>
      <c r="D68" s="135"/>
      <c r="E68" s="135"/>
      <c r="F68" s="135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40"/>
      <c r="AO68" s="140"/>
      <c r="AP68" s="140"/>
      <c r="AQ68" s="140"/>
    </row>
    <row r="69" spans="1:43" x14ac:dyDescent="0.2">
      <c r="A69" s="31"/>
      <c r="B69" s="32"/>
      <c r="C69" s="135"/>
      <c r="D69" s="135"/>
      <c r="E69" s="135"/>
      <c r="F69" s="135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40"/>
      <c r="AO69" s="140"/>
      <c r="AP69" s="140"/>
      <c r="AQ69" s="140"/>
    </row>
    <row r="70" spans="1:43" x14ac:dyDescent="0.2">
      <c r="A70" s="31"/>
      <c r="B70" s="32"/>
      <c r="C70" s="135"/>
      <c r="D70" s="135"/>
      <c r="E70" s="135"/>
      <c r="F70" s="135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40"/>
      <c r="AO70" s="140"/>
      <c r="AP70" s="140"/>
      <c r="AQ70" s="140"/>
    </row>
    <row r="71" spans="1:43" x14ac:dyDescent="0.2">
      <c r="A71" s="31"/>
      <c r="B71" s="32"/>
      <c r="C71" s="135"/>
      <c r="D71" s="135"/>
      <c r="E71" s="135"/>
      <c r="F71" s="135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40"/>
      <c r="AO71" s="140"/>
      <c r="AP71" s="140"/>
      <c r="AQ71" s="140"/>
    </row>
    <row r="72" spans="1:43" x14ac:dyDescent="0.2">
      <c r="A72" s="8"/>
    </row>
    <row r="73" spans="1:43" x14ac:dyDescent="0.2">
      <c r="A73" s="8"/>
    </row>
    <row r="74" spans="1:43" x14ac:dyDescent="0.2">
      <c r="A74" s="8"/>
    </row>
    <row r="75" spans="1:43" x14ac:dyDescent="0.2">
      <c r="A75" s="8"/>
    </row>
    <row r="76" spans="1:43" x14ac:dyDescent="0.2">
      <c r="A76" s="8"/>
    </row>
    <row r="77" spans="1:43" x14ac:dyDescent="0.2">
      <c r="A77" s="8"/>
    </row>
    <row r="78" spans="1:43" x14ac:dyDescent="0.2">
      <c r="A78" s="8"/>
    </row>
    <row r="79" spans="1:43" x14ac:dyDescent="0.2">
      <c r="A79" s="8"/>
    </row>
    <row r="80" spans="1:43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  <row r="87" spans="1:1" x14ac:dyDescent="0.2">
      <c r="A87" s="8"/>
    </row>
    <row r="88" spans="1:1" x14ac:dyDescent="0.2">
      <c r="A88" s="8"/>
    </row>
    <row r="89" spans="1:1" x14ac:dyDescent="0.2">
      <c r="A89" s="8"/>
    </row>
    <row r="90" spans="1:1" x14ac:dyDescent="0.2">
      <c r="A90" s="8"/>
    </row>
  </sheetData>
  <sheetProtection selectLockedCells="1"/>
  <mergeCells count="139">
    <mergeCell ref="G7:L7"/>
    <mergeCell ref="M7:Y7"/>
    <mergeCell ref="AO7:AQ8"/>
    <mergeCell ref="G8:S8"/>
    <mergeCell ref="G9:AM9"/>
    <mergeCell ref="G11:R11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  <mergeCell ref="D14:F14"/>
    <mergeCell ref="G14:L14"/>
    <mergeCell ref="M14:P14"/>
    <mergeCell ref="Q14:R14"/>
    <mergeCell ref="S14:AM14"/>
    <mergeCell ref="AN14:AQ14"/>
    <mergeCell ref="G12:R12"/>
    <mergeCell ref="S12:AM12"/>
    <mergeCell ref="AN12:AQ12"/>
    <mergeCell ref="D13:F13"/>
    <mergeCell ref="G13:L13"/>
    <mergeCell ref="M13:P13"/>
    <mergeCell ref="Q13:R13"/>
    <mergeCell ref="S13:AM13"/>
    <mergeCell ref="AN13:AQ13"/>
    <mergeCell ref="B19:F19"/>
    <mergeCell ref="AO19:AQ19"/>
    <mergeCell ref="B20:F20"/>
    <mergeCell ref="AO20:AQ20"/>
    <mergeCell ref="B21:F21"/>
    <mergeCell ref="AO21:AQ21"/>
    <mergeCell ref="B16:F16"/>
    <mergeCell ref="AN16:AQ16"/>
    <mergeCell ref="B17:F17"/>
    <mergeCell ref="AO17:AQ17"/>
    <mergeCell ref="B18:F18"/>
    <mergeCell ref="AO18:AQ18"/>
    <mergeCell ref="B25:F25"/>
    <mergeCell ref="AO25:AQ25"/>
    <mergeCell ref="B26:F26"/>
    <mergeCell ref="AO26:AQ26"/>
    <mergeCell ref="B27:F27"/>
    <mergeCell ref="AO27:AQ27"/>
    <mergeCell ref="B22:F22"/>
    <mergeCell ref="AO22:AQ22"/>
    <mergeCell ref="B23:F23"/>
    <mergeCell ref="AO23:AQ23"/>
    <mergeCell ref="B24:F24"/>
    <mergeCell ref="AO24:AQ24"/>
    <mergeCell ref="B31:F31"/>
    <mergeCell ref="AO31:AQ31"/>
    <mergeCell ref="B32:F32"/>
    <mergeCell ref="AO32:AQ32"/>
    <mergeCell ref="B33:F33"/>
    <mergeCell ref="AO33:AQ33"/>
    <mergeCell ref="B28:F28"/>
    <mergeCell ref="AO28:AQ28"/>
    <mergeCell ref="B29:F29"/>
    <mergeCell ref="AO29:AQ29"/>
    <mergeCell ref="B30:F30"/>
    <mergeCell ref="AO30:AQ30"/>
    <mergeCell ref="B37:F37"/>
    <mergeCell ref="AO37:AQ37"/>
    <mergeCell ref="B38:F38"/>
    <mergeCell ref="AO38:AQ38"/>
    <mergeCell ref="B39:F39"/>
    <mergeCell ref="AO39:AQ39"/>
    <mergeCell ref="B34:F34"/>
    <mergeCell ref="AO34:AQ34"/>
    <mergeCell ref="B35:F35"/>
    <mergeCell ref="AO35:AQ35"/>
    <mergeCell ref="B36:F36"/>
    <mergeCell ref="AO36:AQ36"/>
    <mergeCell ref="B43:F43"/>
    <mergeCell ref="AO43:AQ43"/>
    <mergeCell ref="B44:F44"/>
    <mergeCell ref="AO44:AQ44"/>
    <mergeCell ref="B45:F45"/>
    <mergeCell ref="AO45:AQ45"/>
    <mergeCell ref="B40:F40"/>
    <mergeCell ref="AO40:AQ40"/>
    <mergeCell ref="B41:F41"/>
    <mergeCell ref="AO41:AQ41"/>
    <mergeCell ref="B42:F42"/>
    <mergeCell ref="AO42:AQ42"/>
    <mergeCell ref="B49:F49"/>
    <mergeCell ref="AO49:AQ49"/>
    <mergeCell ref="B50:F50"/>
    <mergeCell ref="AO50:AQ50"/>
    <mergeCell ref="B51:F51"/>
    <mergeCell ref="AO51:AQ51"/>
    <mergeCell ref="B46:F46"/>
    <mergeCell ref="AO46:AQ46"/>
    <mergeCell ref="B47:F47"/>
    <mergeCell ref="AO47:AQ47"/>
    <mergeCell ref="B48:F48"/>
    <mergeCell ref="AO48:AQ48"/>
    <mergeCell ref="B55:F55"/>
    <mergeCell ref="AO55:AQ55"/>
    <mergeCell ref="B56:F56"/>
    <mergeCell ref="AO56:AQ56"/>
    <mergeCell ref="C57:F57"/>
    <mergeCell ref="AN57:AQ57"/>
    <mergeCell ref="B52:F52"/>
    <mergeCell ref="AO52:AQ52"/>
    <mergeCell ref="B53:F53"/>
    <mergeCell ref="AO53:AQ53"/>
    <mergeCell ref="B54:F54"/>
    <mergeCell ref="AO54:AQ54"/>
    <mergeCell ref="C63:F63"/>
    <mergeCell ref="AN63:AQ63"/>
    <mergeCell ref="C64:F64"/>
    <mergeCell ref="AN64:AQ64"/>
    <mergeCell ref="C65:F65"/>
    <mergeCell ref="AN65:AQ65"/>
    <mergeCell ref="A58:F58"/>
    <mergeCell ref="AN58:AQ58"/>
    <mergeCell ref="B59:AQ59"/>
    <mergeCell ref="B60:AQ60"/>
    <mergeCell ref="B61:AQ61"/>
    <mergeCell ref="C62:F62"/>
    <mergeCell ref="AN62:AQ62"/>
    <mergeCell ref="C69:F69"/>
    <mergeCell ref="AN69:AQ69"/>
    <mergeCell ref="C70:F70"/>
    <mergeCell ref="AN70:AQ70"/>
    <mergeCell ref="C71:F71"/>
    <mergeCell ref="AN71:AQ71"/>
    <mergeCell ref="C66:F66"/>
    <mergeCell ref="AN66:AQ66"/>
    <mergeCell ref="C67:F67"/>
    <mergeCell ref="AN67:AQ67"/>
    <mergeCell ref="C68:F68"/>
    <mergeCell ref="AN68:AQ68"/>
  </mergeCells>
  <conditionalFormatting sqref="AL17:AL56">
    <cfRule type="containsText" dxfId="33" priority="6" operator="containsText" text="FALSO">
      <formula>NOT(ISERROR(SEARCH("FALSO",AL17)))</formula>
    </cfRule>
  </conditionalFormatting>
  <conditionalFormatting sqref="AL23 AL25 AL27 AL29 AL31 AL33 AL35 AL37 AL39 AL41 AL43 AL45 AL47 AL49 AL51 AL53 AL55 AL17 AL19 AL21">
    <cfRule type="containsText" dxfId="32" priority="5" operator="containsText" text="FALSO">
      <formula>NOT(ISERROR(SEARCH("FALSO",AL17)))</formula>
    </cfRule>
  </conditionalFormatting>
  <conditionalFormatting sqref="G17:AK56">
    <cfRule type="containsText" dxfId="31" priority="3" operator="containsText" text=".">
      <formula>NOT(ISERROR(SEARCH(".",G17)))</formula>
    </cfRule>
    <cfRule type="containsText" dxfId="30" priority="4" operator="containsText" text="F">
      <formula>NOT(ISERROR(SEARCH("F",G17)))</formula>
    </cfRule>
  </conditionalFormatting>
  <conditionalFormatting sqref="B17:F56">
    <cfRule type="containsText" dxfId="29" priority="2" operator="containsText" text="(">
      <formula>NOT(ISERROR(SEARCH("(",B17)))</formula>
    </cfRule>
  </conditionalFormatting>
  <conditionalFormatting sqref="AL17 AL19 AL21 AL23 AL25 AL27 AL29 AL31 AL33 AL35 AL37 AL39 AL41 AL43 AL45 AL47 AL49 AL51 AL53 AL55">
    <cfRule type="containsText" dxfId="28" priority="1" operator="containsText" text="FALSO">
      <formula>NOT(ISERROR(SEARCH("FALSO",AL17)))</formula>
    </cfRule>
  </conditionalFormatting>
  <printOptions horizontalCentered="1"/>
  <pageMargins left="0.39370078740157483" right="0" top="0.59055118110236227" bottom="0.39370078740157483" header="0" footer="0"/>
  <pageSetup paperSize="9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A7598-7EE5-4B30-8F1C-CA8DD79A73B5}">
  <dimension ref="A1:AQ90"/>
  <sheetViews>
    <sheetView showGridLines="0" showRowColHeaders="0" tabSelected="1" zoomScaleNormal="100" zoomScaleSheetLayoutView="80" workbookViewId="0">
      <selection activeCell="AN14" sqref="AN14:AQ14"/>
    </sheetView>
  </sheetViews>
  <sheetFormatPr defaultRowHeight="14.25" x14ac:dyDescent="0.2"/>
  <cols>
    <col min="1" max="1" width="5.7109375" style="2" customWidth="1"/>
    <col min="2" max="2" width="11.28515625" style="2" customWidth="1"/>
    <col min="3" max="6" width="9.140625" style="2"/>
    <col min="7" max="8" width="5" style="1" customWidth="1"/>
    <col min="9" max="9" width="2.85546875" style="1" customWidth="1"/>
    <col min="10" max="11" width="5" style="1" customWidth="1"/>
    <col min="12" max="12" width="2.85546875" style="1" customWidth="1"/>
    <col min="13" max="14" width="5" style="1" customWidth="1"/>
    <col min="15" max="15" width="2.85546875" style="1" customWidth="1"/>
    <col min="16" max="17" width="5" style="1" customWidth="1"/>
    <col min="18" max="18" width="2.85546875" style="1" customWidth="1"/>
    <col min="19" max="20" width="5" style="1" customWidth="1"/>
    <col min="21" max="21" width="2.85546875" style="1" customWidth="1"/>
    <col min="22" max="23" width="5" style="1" customWidth="1"/>
    <col min="24" max="24" width="2.85546875" style="1" customWidth="1"/>
    <col min="25" max="26" width="5" style="1" customWidth="1"/>
    <col min="27" max="27" width="2.85546875" style="1" customWidth="1"/>
    <col min="28" max="29" width="5" style="1" customWidth="1"/>
    <col min="30" max="30" width="2.85546875" style="1" customWidth="1"/>
    <col min="31" max="32" width="5" style="1" customWidth="1"/>
    <col min="33" max="33" width="2.85546875" style="1" customWidth="1"/>
    <col min="34" max="35" width="5" style="1" customWidth="1"/>
    <col min="36" max="36" width="1.42578125" style="1" customWidth="1"/>
    <col min="37" max="37" width="2.85546875" style="1" customWidth="1"/>
    <col min="38" max="39" width="5" style="1" customWidth="1"/>
    <col min="40" max="16384" width="9.140625" style="2"/>
  </cols>
  <sheetData>
    <row r="1" spans="1:43" x14ac:dyDescent="0.2">
      <c r="A1" s="10"/>
      <c r="B1" s="10"/>
      <c r="C1" s="10"/>
      <c r="D1" s="10"/>
      <c r="E1" s="10"/>
      <c r="F1" s="10"/>
    </row>
    <row r="2" spans="1:43" x14ac:dyDescent="0.2">
      <c r="A2" s="3"/>
      <c r="B2" s="21"/>
      <c r="C2" s="21"/>
      <c r="D2" s="21"/>
      <c r="E2" s="21"/>
      <c r="F2" s="4"/>
      <c r="G2" s="221" t="s">
        <v>16</v>
      </c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7"/>
      <c r="AO2" s="11"/>
      <c r="AP2" s="11"/>
      <c r="AQ2" s="12"/>
    </row>
    <row r="3" spans="1:43" ht="15.75" x14ac:dyDescent="0.25">
      <c r="A3" s="22"/>
      <c r="B3" s="23"/>
      <c r="C3" s="23"/>
      <c r="D3" s="23"/>
      <c r="E3" s="23"/>
      <c r="F3" s="24"/>
      <c r="G3" s="223" t="s">
        <v>17</v>
      </c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14"/>
      <c r="AO3" s="225" t="s">
        <v>34</v>
      </c>
      <c r="AP3" s="225"/>
      <c r="AQ3" s="226"/>
    </row>
    <row r="4" spans="1:43" x14ac:dyDescent="0.2">
      <c r="A4" s="22"/>
      <c r="B4" s="23"/>
      <c r="C4" s="23"/>
      <c r="D4" s="23"/>
      <c r="E4" s="23"/>
      <c r="F4" s="24"/>
      <c r="G4" s="227" t="s">
        <v>18</v>
      </c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4"/>
      <c r="AO4" s="14"/>
      <c r="AP4" s="14"/>
      <c r="AQ4" s="15"/>
    </row>
    <row r="5" spans="1:43" ht="15" x14ac:dyDescent="0.2">
      <c r="A5" s="22"/>
      <c r="B5" s="23"/>
      <c r="C5" s="23"/>
      <c r="D5" s="23"/>
      <c r="E5" s="23"/>
      <c r="F5" s="24"/>
      <c r="G5" s="223" t="s">
        <v>19</v>
      </c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4"/>
      <c r="AO5" s="14"/>
      <c r="AP5" s="14"/>
      <c r="AQ5" s="15"/>
    </row>
    <row r="6" spans="1:43" x14ac:dyDescent="0.2">
      <c r="A6" s="22"/>
      <c r="B6" s="23"/>
      <c r="C6" s="23"/>
      <c r="D6" s="23"/>
      <c r="E6" s="23"/>
      <c r="F6" s="24"/>
      <c r="G6" s="227" t="s">
        <v>20</v>
      </c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4"/>
      <c r="AO6" s="135" t="s">
        <v>23</v>
      </c>
      <c r="AP6" s="135"/>
      <c r="AQ6" s="229"/>
    </row>
    <row r="7" spans="1:43" ht="15" x14ac:dyDescent="0.2">
      <c r="A7" s="22"/>
      <c r="B7" s="23"/>
      <c r="C7" s="23"/>
      <c r="D7" s="23"/>
      <c r="E7" s="23"/>
      <c r="F7" s="24"/>
      <c r="G7" s="227" t="s">
        <v>35</v>
      </c>
      <c r="H7" s="228"/>
      <c r="I7" s="228"/>
      <c r="J7" s="228"/>
      <c r="K7" s="228"/>
      <c r="L7" s="228"/>
      <c r="M7" s="228" t="s">
        <v>36</v>
      </c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4"/>
      <c r="AO7" s="148">
        <v>45038</v>
      </c>
      <c r="AP7" s="149"/>
      <c r="AQ7" s="150"/>
    </row>
    <row r="8" spans="1:43" x14ac:dyDescent="0.2">
      <c r="A8" s="22"/>
      <c r="B8" s="23"/>
      <c r="C8" s="23"/>
      <c r="D8" s="23"/>
      <c r="E8" s="23"/>
      <c r="F8" s="24"/>
      <c r="G8" s="227" t="s">
        <v>21</v>
      </c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4"/>
      <c r="AO8" s="149"/>
      <c r="AP8" s="149"/>
      <c r="AQ8" s="150"/>
    </row>
    <row r="9" spans="1:43" ht="15" x14ac:dyDescent="0.2">
      <c r="A9" s="22"/>
      <c r="B9" s="23"/>
      <c r="C9" s="23"/>
      <c r="D9" s="23"/>
      <c r="E9" s="23"/>
      <c r="F9" s="24"/>
      <c r="G9" s="242" t="s">
        <v>22</v>
      </c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18"/>
      <c r="AO9" s="18"/>
      <c r="AP9" s="18"/>
      <c r="AQ9" s="19"/>
    </row>
    <row r="10" spans="1:43" ht="3.75" customHeight="1" x14ac:dyDescent="0.2">
      <c r="A10" s="25"/>
      <c r="B10" s="26"/>
      <c r="C10" s="26"/>
      <c r="D10" s="26"/>
      <c r="E10" s="26"/>
      <c r="F10" s="5"/>
      <c r="G10" s="16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8"/>
      <c r="AO10" s="18"/>
      <c r="AP10" s="18"/>
      <c r="AQ10" s="19"/>
    </row>
    <row r="11" spans="1:43" x14ac:dyDescent="0.2">
      <c r="A11" s="20" t="s">
        <v>0</v>
      </c>
      <c r="B11" s="11"/>
      <c r="C11" s="11"/>
      <c r="D11" s="11"/>
      <c r="E11" s="11"/>
      <c r="F11" s="12"/>
      <c r="G11" s="221" t="s">
        <v>9</v>
      </c>
      <c r="H11" s="222"/>
      <c r="I11" s="222"/>
      <c r="J11" s="222"/>
      <c r="K11" s="222"/>
      <c r="L11" s="222"/>
      <c r="M11" s="222"/>
      <c r="N11" s="222"/>
      <c r="O11" s="222"/>
      <c r="P11" s="222"/>
      <c r="Q11" s="240" t="s">
        <v>37</v>
      </c>
      <c r="R11" s="265"/>
      <c r="S11" s="221" t="s">
        <v>146</v>
      </c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39"/>
      <c r="AN11" s="236" t="s">
        <v>14</v>
      </c>
      <c r="AO11" s="237"/>
      <c r="AP11" s="237"/>
      <c r="AQ11" s="238"/>
    </row>
    <row r="12" spans="1:43" ht="15.75" x14ac:dyDescent="0.25">
      <c r="A12" s="30" t="s">
        <v>1</v>
      </c>
      <c r="B12" s="14"/>
      <c r="C12" s="18"/>
      <c r="D12" s="18"/>
      <c r="E12" s="18"/>
      <c r="F12" s="19"/>
      <c r="G12" s="266"/>
      <c r="H12" s="267"/>
      <c r="I12" s="267"/>
      <c r="J12" s="267"/>
      <c r="K12" s="267"/>
      <c r="L12" s="267"/>
      <c r="M12" s="267"/>
      <c r="N12" s="267"/>
      <c r="O12" s="267"/>
      <c r="P12" s="267"/>
      <c r="Q12" s="263">
        <v>2</v>
      </c>
      <c r="R12" s="264"/>
      <c r="S12" s="230" t="str">
        <f>D.FEV!S12</f>
        <v>PORTUGUÊS</v>
      </c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2"/>
      <c r="AN12" s="233">
        <f>D.FEV!AN12+D.MAR!AN12+D.ABR!AN12</f>
        <v>60</v>
      </c>
      <c r="AO12" s="234"/>
      <c r="AP12" s="234"/>
      <c r="AQ12" s="235"/>
    </row>
    <row r="13" spans="1:43" x14ac:dyDescent="0.2">
      <c r="A13" s="3" t="s">
        <v>2</v>
      </c>
      <c r="B13" s="4"/>
      <c r="C13" s="12" t="s">
        <v>3</v>
      </c>
      <c r="D13" s="236" t="s">
        <v>4</v>
      </c>
      <c r="E13" s="237"/>
      <c r="F13" s="238"/>
      <c r="G13" s="227" t="s">
        <v>7</v>
      </c>
      <c r="H13" s="228"/>
      <c r="I13" s="228"/>
      <c r="J13" s="228"/>
      <c r="K13" s="228"/>
      <c r="L13" s="228"/>
      <c r="M13" s="221" t="s">
        <v>10</v>
      </c>
      <c r="N13" s="222"/>
      <c r="O13" s="222"/>
      <c r="P13" s="239"/>
      <c r="Q13" s="240" t="s">
        <v>11</v>
      </c>
      <c r="R13" s="241"/>
      <c r="S13" s="221" t="s">
        <v>13</v>
      </c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39"/>
      <c r="AN13" s="236" t="s">
        <v>15</v>
      </c>
      <c r="AO13" s="237"/>
      <c r="AP13" s="237"/>
      <c r="AQ13" s="238"/>
    </row>
    <row r="14" spans="1:43" ht="15.75" x14ac:dyDescent="0.25">
      <c r="A14" s="9" t="str">
        <f>D.FEV!A14</f>
        <v>1 SÉRIE</v>
      </c>
      <c r="B14" s="5"/>
      <c r="C14" s="51">
        <f>D.FEV!C14</f>
        <v>1</v>
      </c>
      <c r="D14" s="163" t="str">
        <f>D.FEV!D14</f>
        <v>MATUTINO</v>
      </c>
      <c r="E14" s="164"/>
      <c r="F14" s="165"/>
      <c r="G14" s="163" t="s">
        <v>8</v>
      </c>
      <c r="H14" s="164"/>
      <c r="I14" s="164"/>
      <c r="J14" s="164"/>
      <c r="K14" s="164"/>
      <c r="L14" s="164"/>
      <c r="M14" s="163">
        <f>D.FEV!M14</f>
        <v>2022</v>
      </c>
      <c r="N14" s="164"/>
      <c r="O14" s="164"/>
      <c r="P14" s="164"/>
      <c r="Q14" s="255" t="s">
        <v>148</v>
      </c>
      <c r="R14" s="256"/>
      <c r="S14" s="230" t="str">
        <f>D.FEV!S14</f>
        <v>MARIA ITELVINA</v>
      </c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2"/>
      <c r="AN14" s="233">
        <f>D.FEV!AN14+D.MAR!AN14+D.ABR!AN14</f>
        <v>83</v>
      </c>
      <c r="AO14" s="234"/>
      <c r="AP14" s="234"/>
      <c r="AQ14" s="235"/>
    </row>
    <row r="15" spans="1:43" ht="3.75" customHeight="1" x14ac:dyDescent="0.2">
      <c r="G15" s="6"/>
      <c r="H15" s="6"/>
      <c r="I15" s="6"/>
      <c r="J15" s="6"/>
      <c r="K15" s="6"/>
      <c r="L15" s="6"/>
    </row>
    <row r="16" spans="1:43" ht="15" x14ac:dyDescent="0.2">
      <c r="A16" s="29" t="s">
        <v>5</v>
      </c>
      <c r="B16" s="244" t="s">
        <v>6</v>
      </c>
      <c r="C16" s="245"/>
      <c r="D16" s="245"/>
      <c r="E16" s="245"/>
      <c r="F16" s="246"/>
      <c r="G16" s="34" t="s">
        <v>38</v>
      </c>
      <c r="H16" s="34" t="s">
        <v>39</v>
      </c>
      <c r="I16" s="257"/>
      <c r="J16" s="34" t="s">
        <v>40</v>
      </c>
      <c r="K16" s="34" t="s">
        <v>41</v>
      </c>
      <c r="L16" s="257"/>
      <c r="M16" s="34" t="s">
        <v>42</v>
      </c>
      <c r="N16" s="34" t="s">
        <v>43</v>
      </c>
      <c r="O16" s="257"/>
      <c r="P16" s="34" t="s">
        <v>44</v>
      </c>
      <c r="Q16" s="34" t="s">
        <v>45</v>
      </c>
      <c r="R16" s="257"/>
      <c r="S16" s="34" t="s">
        <v>46</v>
      </c>
      <c r="T16" s="34" t="s">
        <v>47</v>
      </c>
      <c r="U16" s="257"/>
      <c r="V16" s="34" t="s">
        <v>48</v>
      </c>
      <c r="W16" s="34" t="s">
        <v>49</v>
      </c>
      <c r="X16" s="257"/>
      <c r="Y16" s="34" t="s">
        <v>50</v>
      </c>
      <c r="Z16" s="34" t="s">
        <v>51</v>
      </c>
      <c r="AA16" s="257"/>
      <c r="AB16" s="34" t="s">
        <v>52</v>
      </c>
      <c r="AC16" s="34" t="s">
        <v>53</v>
      </c>
      <c r="AD16" s="257"/>
      <c r="AE16" s="34" t="s">
        <v>54</v>
      </c>
      <c r="AF16" s="34" t="s">
        <v>55</v>
      </c>
      <c r="AG16" s="257"/>
      <c r="AH16" s="34" t="s">
        <v>56</v>
      </c>
      <c r="AI16" s="34" t="s">
        <v>57</v>
      </c>
      <c r="AJ16" s="260"/>
      <c r="AK16" s="37"/>
      <c r="AL16" s="117" t="s">
        <v>58</v>
      </c>
      <c r="AM16" s="34" t="s">
        <v>59</v>
      </c>
      <c r="AN16" s="247" t="s">
        <v>151</v>
      </c>
      <c r="AO16" s="247"/>
      <c r="AP16" s="247"/>
      <c r="AQ16" s="247"/>
    </row>
    <row r="17" spans="1:43" ht="15" customHeight="1" x14ac:dyDescent="0.2">
      <c r="A17" s="35">
        <v>1</v>
      </c>
      <c r="B17" s="248" t="str">
        <f>D.FEV!B17</f>
        <v>ADILA SISSA DA SILVA LIMA</v>
      </c>
      <c r="C17" s="249"/>
      <c r="D17" s="249"/>
      <c r="E17" s="249"/>
      <c r="F17" s="250"/>
      <c r="G17" s="111">
        <v>5</v>
      </c>
      <c r="H17" s="111">
        <v>10</v>
      </c>
      <c r="I17" s="258"/>
      <c r="J17" s="111">
        <v>6</v>
      </c>
      <c r="K17" s="111"/>
      <c r="L17" s="258"/>
      <c r="M17" s="111">
        <v>6</v>
      </c>
      <c r="N17" s="111"/>
      <c r="O17" s="258"/>
      <c r="P17" s="111">
        <v>10</v>
      </c>
      <c r="Q17" s="111"/>
      <c r="R17" s="258"/>
      <c r="S17" s="111">
        <v>5</v>
      </c>
      <c r="T17" s="111"/>
      <c r="U17" s="258"/>
      <c r="V17" s="111">
        <v>5</v>
      </c>
      <c r="W17" s="111"/>
      <c r="X17" s="258"/>
      <c r="Y17" s="111">
        <v>5</v>
      </c>
      <c r="Z17" s="111"/>
      <c r="AA17" s="258"/>
      <c r="AB17" s="111">
        <v>5</v>
      </c>
      <c r="AC17" s="111"/>
      <c r="AD17" s="258"/>
      <c r="AE17" s="111">
        <v>5</v>
      </c>
      <c r="AF17" s="111"/>
      <c r="AG17" s="258"/>
      <c r="AH17" s="111">
        <v>5</v>
      </c>
      <c r="AI17" s="111"/>
      <c r="AJ17" s="261"/>
      <c r="AK17" s="38"/>
      <c r="AL17" s="118">
        <f>IFERROR(SUM(D.FEV!AL17,D.MAR!AL17,D.ABR!AL17),0)</f>
        <v>14</v>
      </c>
      <c r="AM17" s="36">
        <f>IF(G17=""," ",IF((AND(((MAX(G17,H17)+MAX(J17,K17)+MAX(M17,N17)+MAX(P17,Q17)+MAX(S17,T17)+MAX(V17,W17)+MAX(Y17,Z17)+MAX(AB17,AC17)+MAX(AE17,AF17)+MAX(AH17,AI17))=0),)),"",IF((AND(((MAX(G17,H17)+MAX(J17,K17)+MAX(M17,N17)+MAX(P17,Q17)+MAX(S17,T17)+MAX(V17,W17)+MAX(Y17,Z17)+MAX(AB17,AC17)+MAX(AE17,AF17)+MAX(AH17,AI17))=0),)),"-",MAX(G17,H17)+MAX(J17,K17)+MAX(M17,N17)+MAX(P17,Q17)+MAX(S17,T17)+MAX(V17,W17)+MAX(Y17,Z17)+MAX(AB17,AC17)+MAX(AE17,AF17)+MAX(AH17,AI17))/COUNTA(IF(G17&gt;=0,G17,H17),IF(J17&gt;=0,J17,K17),IF(M17&gt;=0,M17,N17),IF(P17&gt;=0,P17,Q17),IF(S17&gt;=0,S17,T17),IF(V17&gt;=0,V17,W17),IF(Y17&gt;=0,Y17,Z17),IF(AB17&gt;=0,AB17,AC17),IF(AE17&gt;=0,AE17,AF17),IF(AH17&gt;=0,AH17,AI17))))</f>
        <v>6.2</v>
      </c>
      <c r="AN17" s="251" t="str">
        <f>IF(AM17=0,"",IF(AM17&gt;=6,"APROVADO","RETIDO"))</f>
        <v>APROVADO</v>
      </c>
      <c r="AO17" s="251"/>
      <c r="AP17" s="251"/>
      <c r="AQ17" s="251"/>
    </row>
    <row r="18" spans="1:43" ht="15" customHeight="1" x14ac:dyDescent="0.2">
      <c r="A18" s="7">
        <v>2</v>
      </c>
      <c r="B18" s="252" t="str">
        <f>D.FEV!B18</f>
        <v>ANA LAURA SANTOS DOS PASSOS</v>
      </c>
      <c r="C18" s="253"/>
      <c r="D18" s="253"/>
      <c r="E18" s="253"/>
      <c r="F18" s="254"/>
      <c r="G18" s="112">
        <v>5</v>
      </c>
      <c r="H18" s="112"/>
      <c r="I18" s="258"/>
      <c r="J18" s="112"/>
      <c r="K18" s="112"/>
      <c r="L18" s="258"/>
      <c r="M18" s="112"/>
      <c r="N18" s="112"/>
      <c r="O18" s="258"/>
      <c r="P18" s="112"/>
      <c r="Q18" s="112"/>
      <c r="R18" s="258"/>
      <c r="S18" s="112"/>
      <c r="T18" s="112"/>
      <c r="U18" s="258"/>
      <c r="V18" s="112"/>
      <c r="W18" s="112"/>
      <c r="X18" s="258"/>
      <c r="Y18" s="112"/>
      <c r="Z18" s="112"/>
      <c r="AA18" s="258"/>
      <c r="AB18" s="112"/>
      <c r="AC18" s="112"/>
      <c r="AD18" s="258"/>
      <c r="AE18" s="112"/>
      <c r="AF18" s="112"/>
      <c r="AG18" s="258"/>
      <c r="AH18" s="112"/>
      <c r="AI18" s="112"/>
      <c r="AJ18" s="261"/>
      <c r="AK18" s="38"/>
      <c r="AL18" s="118">
        <f>IFERROR(SUM(D.FEV!AL18,D.MAR!AL18,D.ABR!AL18),0)</f>
        <v>19</v>
      </c>
      <c r="AM18" s="39">
        <f t="shared" ref="AM18:AM56" si="0">IF(G18=""," ",IF((AND(((MAX(G18,H18)+MAX(J18,K18)+MAX(M18,N18)+MAX(P18,Q18)+MAX(S18,T18)+MAX(V18,W18)+MAX(Y18,Z18)+MAX(AB18,AC18)+MAX(AE18,AF18)+MAX(AH18,AI18))=0),)),"",IF((AND(((MAX(G18,H18)+MAX(J18,K18)+MAX(M18,N18)+MAX(P18,Q18)+MAX(S18,T18)+MAX(V18,W18)+MAX(Y18,Z18)+MAX(AB18,AC18)+MAX(AE18,AF18)+MAX(AH18,AI18))=0),)),"-",MAX(G18,H18)+MAX(J18,K18)+MAX(M18,N18)+MAX(P18,Q18)+MAX(S18,T18)+MAX(V18,W18)+MAX(Y18,Z18)+MAX(AB18,AC18)+MAX(AE18,AF18)+MAX(AH18,AI18))/COUNTA(IF(G18&gt;=0,G18,H18),IF(J18&gt;=0,J18,K18),IF(M18&gt;=0,M18,N18),IF(P18&gt;=0,P18,Q18),IF(S18&gt;=0,S18,T18),IF(V18&gt;=0,V18,W18),IF(Y18&gt;=0,Y18,Z18),IF(AB18&gt;=0,AB18,AC18),IF(AE18&gt;=0,AE18,AF18),IF(AH18&gt;=0,AH18,AI18))))</f>
        <v>5</v>
      </c>
      <c r="AN18" s="251" t="str">
        <f t="shared" ref="AN18:AN56" si="1">IF(AM18=0,"",IF(AM18&gt;=6,"APROVADO","RETIDO"))</f>
        <v>RETIDO</v>
      </c>
      <c r="AO18" s="251"/>
      <c r="AP18" s="251"/>
      <c r="AQ18" s="251"/>
    </row>
    <row r="19" spans="1:43" ht="15" customHeight="1" x14ac:dyDescent="0.2">
      <c r="A19" s="35">
        <v>3</v>
      </c>
      <c r="B19" s="248" t="str">
        <f>D.FEV!B19</f>
        <v>ANDRE LUCAS PAIXAO PANTOJA</v>
      </c>
      <c r="C19" s="249"/>
      <c r="D19" s="249"/>
      <c r="E19" s="249"/>
      <c r="F19" s="250"/>
      <c r="G19" s="111">
        <v>6</v>
      </c>
      <c r="H19" s="111"/>
      <c r="I19" s="258"/>
      <c r="J19" s="111"/>
      <c r="K19" s="111"/>
      <c r="L19" s="258"/>
      <c r="M19" s="111"/>
      <c r="N19" s="111"/>
      <c r="O19" s="258"/>
      <c r="P19" s="111"/>
      <c r="Q19" s="111"/>
      <c r="R19" s="258"/>
      <c r="S19" s="111"/>
      <c r="T19" s="111"/>
      <c r="U19" s="258"/>
      <c r="V19" s="111"/>
      <c r="W19" s="111"/>
      <c r="X19" s="258"/>
      <c r="Y19" s="111"/>
      <c r="Z19" s="111"/>
      <c r="AA19" s="258"/>
      <c r="AB19" s="111"/>
      <c r="AC19" s="111"/>
      <c r="AD19" s="258"/>
      <c r="AE19" s="111"/>
      <c r="AF19" s="111"/>
      <c r="AG19" s="258"/>
      <c r="AH19" s="111"/>
      <c r="AI19" s="111"/>
      <c r="AJ19" s="261"/>
      <c r="AK19" s="38"/>
      <c r="AL19" s="118">
        <f>IFERROR(SUM(D.FEV!AL19,D.MAR!AL19,D.ABR!AL19),0)</f>
        <v>19</v>
      </c>
      <c r="AM19" s="36">
        <f t="shared" si="0"/>
        <v>6</v>
      </c>
      <c r="AN19" s="251" t="str">
        <f t="shared" si="1"/>
        <v>APROVADO</v>
      </c>
      <c r="AO19" s="251"/>
      <c r="AP19" s="251"/>
      <c r="AQ19" s="251"/>
    </row>
    <row r="20" spans="1:43" ht="15" customHeight="1" x14ac:dyDescent="0.2">
      <c r="A20" s="7">
        <v>4</v>
      </c>
      <c r="B20" s="252" t="str">
        <f>D.FEV!B20</f>
        <v>ANTONIA RAIANE MORAES DOS SANTOS</v>
      </c>
      <c r="C20" s="253"/>
      <c r="D20" s="253"/>
      <c r="E20" s="253"/>
      <c r="F20" s="254"/>
      <c r="G20" s="112">
        <v>5</v>
      </c>
      <c r="H20" s="112"/>
      <c r="I20" s="258"/>
      <c r="J20" s="112"/>
      <c r="K20" s="112"/>
      <c r="L20" s="258"/>
      <c r="M20" s="112"/>
      <c r="N20" s="112"/>
      <c r="O20" s="258"/>
      <c r="P20" s="112"/>
      <c r="Q20" s="112"/>
      <c r="R20" s="258"/>
      <c r="S20" s="112"/>
      <c r="T20" s="112"/>
      <c r="U20" s="258"/>
      <c r="V20" s="112"/>
      <c r="W20" s="112"/>
      <c r="X20" s="258"/>
      <c r="Y20" s="112"/>
      <c r="Z20" s="112"/>
      <c r="AA20" s="258"/>
      <c r="AB20" s="112"/>
      <c r="AC20" s="112"/>
      <c r="AD20" s="258"/>
      <c r="AE20" s="112"/>
      <c r="AF20" s="112"/>
      <c r="AG20" s="258"/>
      <c r="AH20" s="112"/>
      <c r="AI20" s="112"/>
      <c r="AJ20" s="261"/>
      <c r="AK20" s="38"/>
      <c r="AL20" s="118">
        <f>IFERROR(SUM(D.FEV!AL20,D.MAR!AL20,D.ABR!AL20),0)</f>
        <v>20</v>
      </c>
      <c r="AM20" s="39">
        <f t="shared" si="0"/>
        <v>5</v>
      </c>
      <c r="AN20" s="251" t="str">
        <f t="shared" si="1"/>
        <v>RETIDO</v>
      </c>
      <c r="AO20" s="251"/>
      <c r="AP20" s="251"/>
      <c r="AQ20" s="251"/>
    </row>
    <row r="21" spans="1:43" ht="15" customHeight="1" x14ac:dyDescent="0.2">
      <c r="A21" s="35">
        <v>5</v>
      </c>
      <c r="B21" s="248" t="str">
        <f>D.FEV!B21</f>
        <v>ANTONIO TIAGO PENEDO DA COSTA</v>
      </c>
      <c r="C21" s="249"/>
      <c r="D21" s="249"/>
      <c r="E21" s="249"/>
      <c r="F21" s="250"/>
      <c r="G21" s="111">
        <v>6</v>
      </c>
      <c r="H21" s="111"/>
      <c r="I21" s="258"/>
      <c r="J21" s="111"/>
      <c r="K21" s="111"/>
      <c r="L21" s="258"/>
      <c r="M21" s="111"/>
      <c r="N21" s="111"/>
      <c r="O21" s="258"/>
      <c r="P21" s="111"/>
      <c r="Q21" s="111"/>
      <c r="R21" s="258"/>
      <c r="S21" s="111"/>
      <c r="T21" s="111"/>
      <c r="U21" s="258"/>
      <c r="V21" s="111"/>
      <c r="W21" s="111"/>
      <c r="X21" s="258"/>
      <c r="Y21" s="111"/>
      <c r="Z21" s="111"/>
      <c r="AA21" s="258"/>
      <c r="AB21" s="111"/>
      <c r="AC21" s="111"/>
      <c r="AD21" s="258"/>
      <c r="AE21" s="111"/>
      <c r="AF21" s="111"/>
      <c r="AG21" s="258"/>
      <c r="AH21" s="111"/>
      <c r="AI21" s="111"/>
      <c r="AJ21" s="261"/>
      <c r="AK21" s="38"/>
      <c r="AL21" s="118">
        <f>IFERROR(SUM(D.FEV!AL21,D.MAR!AL21,D.ABR!AL21),0)</f>
        <v>11</v>
      </c>
      <c r="AM21" s="36">
        <f t="shared" si="0"/>
        <v>6</v>
      </c>
      <c r="AN21" s="251" t="str">
        <f t="shared" si="1"/>
        <v>APROVADO</v>
      </c>
      <c r="AO21" s="251"/>
      <c r="AP21" s="251"/>
      <c r="AQ21" s="251"/>
    </row>
    <row r="22" spans="1:43" x14ac:dyDescent="0.2">
      <c r="A22" s="7">
        <v>6</v>
      </c>
      <c r="B22" s="252" t="str">
        <f>D.FEV!B22</f>
        <v>AMANDA AMORIM DA SILVA</v>
      </c>
      <c r="C22" s="253"/>
      <c r="D22" s="253"/>
      <c r="E22" s="253"/>
      <c r="F22" s="254"/>
      <c r="G22" s="112">
        <v>5</v>
      </c>
      <c r="H22" s="112"/>
      <c r="I22" s="258"/>
      <c r="J22" s="112"/>
      <c r="K22" s="112"/>
      <c r="L22" s="258"/>
      <c r="M22" s="112"/>
      <c r="N22" s="112"/>
      <c r="O22" s="258"/>
      <c r="P22" s="112"/>
      <c r="Q22" s="112"/>
      <c r="R22" s="258"/>
      <c r="S22" s="112"/>
      <c r="T22" s="112"/>
      <c r="U22" s="258"/>
      <c r="V22" s="112"/>
      <c r="W22" s="112"/>
      <c r="X22" s="258"/>
      <c r="Y22" s="112"/>
      <c r="Z22" s="112"/>
      <c r="AA22" s="258"/>
      <c r="AB22" s="112"/>
      <c r="AC22" s="112"/>
      <c r="AD22" s="258"/>
      <c r="AE22" s="112"/>
      <c r="AF22" s="112"/>
      <c r="AG22" s="258"/>
      <c r="AH22" s="112"/>
      <c r="AI22" s="112"/>
      <c r="AJ22" s="261"/>
      <c r="AK22" s="38"/>
      <c r="AL22" s="118">
        <f>IFERROR(SUM(D.FEV!AL22,D.MAR!AL22,D.ABR!AL22),0)</f>
        <v>0</v>
      </c>
      <c r="AM22" s="39">
        <f t="shared" si="0"/>
        <v>5</v>
      </c>
      <c r="AN22" s="251" t="str">
        <f t="shared" si="1"/>
        <v>RETIDO</v>
      </c>
      <c r="AO22" s="251"/>
      <c r="AP22" s="251"/>
      <c r="AQ22" s="251"/>
    </row>
    <row r="23" spans="1:43" x14ac:dyDescent="0.2">
      <c r="A23" s="35">
        <v>7</v>
      </c>
      <c r="B23" s="248" t="str">
        <f>D.FEV!B23</f>
        <v>AMOS LEVY LIMA DE SOUZA</v>
      </c>
      <c r="C23" s="249"/>
      <c r="D23" s="249"/>
      <c r="E23" s="249"/>
      <c r="F23" s="250"/>
      <c r="G23" s="111">
        <v>6</v>
      </c>
      <c r="H23" s="111"/>
      <c r="I23" s="258"/>
      <c r="J23" s="111"/>
      <c r="K23" s="111"/>
      <c r="L23" s="258"/>
      <c r="M23" s="111"/>
      <c r="N23" s="111"/>
      <c r="O23" s="258"/>
      <c r="P23" s="111"/>
      <c r="Q23" s="111"/>
      <c r="R23" s="258"/>
      <c r="S23" s="111"/>
      <c r="T23" s="111"/>
      <c r="U23" s="258"/>
      <c r="V23" s="111"/>
      <c r="W23" s="111"/>
      <c r="X23" s="258"/>
      <c r="Y23" s="111"/>
      <c r="Z23" s="111"/>
      <c r="AA23" s="258"/>
      <c r="AB23" s="111"/>
      <c r="AC23" s="111"/>
      <c r="AD23" s="258"/>
      <c r="AE23" s="111"/>
      <c r="AF23" s="111"/>
      <c r="AG23" s="258"/>
      <c r="AH23" s="111"/>
      <c r="AI23" s="111"/>
      <c r="AJ23" s="261"/>
      <c r="AK23" s="38"/>
      <c r="AL23" s="118">
        <f>IFERROR(SUM(D.FEV!AL23,D.MAR!AL23,D.ABR!AL23),0)</f>
        <v>0</v>
      </c>
      <c r="AM23" s="36">
        <f t="shared" si="0"/>
        <v>6</v>
      </c>
      <c r="AN23" s="251" t="str">
        <f t="shared" si="1"/>
        <v>APROVADO</v>
      </c>
      <c r="AO23" s="251"/>
      <c r="AP23" s="251"/>
      <c r="AQ23" s="251"/>
    </row>
    <row r="24" spans="1:43" x14ac:dyDescent="0.2">
      <c r="A24" s="7">
        <v>8</v>
      </c>
      <c r="B24" s="252" t="str">
        <f>D.FEV!B24</f>
        <v>ANTONIO GUSTAVO DO NASCIMENTO RODRIGUES</v>
      </c>
      <c r="C24" s="253"/>
      <c r="D24" s="253"/>
      <c r="E24" s="253"/>
      <c r="F24" s="254"/>
      <c r="G24" s="112">
        <v>6</v>
      </c>
      <c r="H24" s="112"/>
      <c r="I24" s="258"/>
      <c r="J24" s="112"/>
      <c r="K24" s="112"/>
      <c r="L24" s="258"/>
      <c r="M24" s="112"/>
      <c r="N24" s="112"/>
      <c r="O24" s="258"/>
      <c r="P24" s="112"/>
      <c r="Q24" s="112"/>
      <c r="R24" s="258"/>
      <c r="S24" s="112"/>
      <c r="T24" s="112"/>
      <c r="U24" s="258"/>
      <c r="V24" s="112"/>
      <c r="W24" s="112"/>
      <c r="X24" s="258"/>
      <c r="Y24" s="112"/>
      <c r="Z24" s="112"/>
      <c r="AA24" s="258"/>
      <c r="AB24" s="112"/>
      <c r="AC24" s="112"/>
      <c r="AD24" s="258"/>
      <c r="AE24" s="112"/>
      <c r="AF24" s="112"/>
      <c r="AG24" s="258"/>
      <c r="AH24" s="112"/>
      <c r="AI24" s="112"/>
      <c r="AJ24" s="261"/>
      <c r="AK24" s="38"/>
      <c r="AL24" s="118">
        <f>IFERROR(SUM(D.FEV!AL24,D.MAR!AL24,D.ABR!AL24),0)</f>
        <v>0</v>
      </c>
      <c r="AM24" s="39">
        <f t="shared" si="0"/>
        <v>6</v>
      </c>
      <c r="AN24" s="251" t="str">
        <f t="shared" si="1"/>
        <v>APROVADO</v>
      </c>
      <c r="AO24" s="251"/>
      <c r="AP24" s="251"/>
      <c r="AQ24" s="251"/>
    </row>
    <row r="25" spans="1:43" x14ac:dyDescent="0.2">
      <c r="A25" s="35">
        <v>9</v>
      </c>
      <c r="B25" s="248" t="str">
        <f>D.FEV!B25</f>
        <v>ANTONIO LUCAS DA SILVA SOUZA - (TRANS)</v>
      </c>
      <c r="C25" s="249"/>
      <c r="D25" s="249"/>
      <c r="E25" s="249"/>
      <c r="F25" s="250"/>
      <c r="G25" s="111" t="s">
        <v>128</v>
      </c>
      <c r="H25" s="111"/>
      <c r="I25" s="258"/>
      <c r="J25" s="111"/>
      <c r="K25" s="111"/>
      <c r="L25" s="258"/>
      <c r="M25" s="111"/>
      <c r="N25" s="111"/>
      <c r="O25" s="258"/>
      <c r="P25" s="111"/>
      <c r="Q25" s="111"/>
      <c r="R25" s="258"/>
      <c r="S25" s="111"/>
      <c r="T25" s="111"/>
      <c r="U25" s="258"/>
      <c r="V25" s="111"/>
      <c r="W25" s="111"/>
      <c r="X25" s="258"/>
      <c r="Y25" s="111"/>
      <c r="Z25" s="111"/>
      <c r="AA25" s="258"/>
      <c r="AB25" s="111"/>
      <c r="AC25" s="111"/>
      <c r="AD25" s="258"/>
      <c r="AE25" s="111"/>
      <c r="AF25" s="111"/>
      <c r="AG25" s="258"/>
      <c r="AH25" s="111"/>
      <c r="AI25" s="111"/>
      <c r="AJ25" s="261"/>
      <c r="AK25" s="38"/>
      <c r="AL25" s="118">
        <f>IFERROR(SUM(D.FEV!AL25,D.MAR!AL25,D.ABR!AL25),0)</f>
        <v>0</v>
      </c>
      <c r="AM25" s="36">
        <f t="shared" si="0"/>
        <v>0</v>
      </c>
      <c r="AN25" s="251" t="str">
        <f t="shared" si="1"/>
        <v/>
      </c>
      <c r="AO25" s="251"/>
      <c r="AP25" s="251"/>
      <c r="AQ25" s="251"/>
    </row>
    <row r="26" spans="1:43" x14ac:dyDescent="0.2">
      <c r="A26" s="7">
        <v>10</v>
      </c>
      <c r="B26" s="252" t="str">
        <f>D.FEV!B26</f>
        <v>CHARLES RODRIGUES BARROS</v>
      </c>
      <c r="C26" s="253"/>
      <c r="D26" s="253"/>
      <c r="E26" s="253"/>
      <c r="F26" s="254"/>
      <c r="G26" s="112">
        <v>7</v>
      </c>
      <c r="H26" s="112"/>
      <c r="I26" s="258"/>
      <c r="J26" s="112"/>
      <c r="K26" s="112"/>
      <c r="L26" s="258"/>
      <c r="M26" s="112"/>
      <c r="N26" s="112"/>
      <c r="O26" s="258"/>
      <c r="P26" s="112"/>
      <c r="Q26" s="112"/>
      <c r="R26" s="258"/>
      <c r="S26" s="112"/>
      <c r="T26" s="112"/>
      <c r="U26" s="258"/>
      <c r="V26" s="112"/>
      <c r="W26" s="112"/>
      <c r="X26" s="258"/>
      <c r="Y26" s="112"/>
      <c r="Z26" s="112"/>
      <c r="AA26" s="258"/>
      <c r="AB26" s="112"/>
      <c r="AC26" s="112"/>
      <c r="AD26" s="258"/>
      <c r="AE26" s="112"/>
      <c r="AF26" s="112"/>
      <c r="AG26" s="258"/>
      <c r="AH26" s="112"/>
      <c r="AI26" s="112"/>
      <c r="AJ26" s="261"/>
      <c r="AK26" s="38"/>
      <c r="AL26" s="118">
        <f>IFERROR(SUM(D.FEV!AL26,D.MAR!AL26,D.ABR!AL26),0)</f>
        <v>0</v>
      </c>
      <c r="AM26" s="39">
        <f t="shared" si="0"/>
        <v>7</v>
      </c>
      <c r="AN26" s="251" t="str">
        <f t="shared" si="1"/>
        <v>APROVADO</v>
      </c>
      <c r="AO26" s="251"/>
      <c r="AP26" s="251"/>
      <c r="AQ26" s="251"/>
    </row>
    <row r="27" spans="1:43" x14ac:dyDescent="0.2">
      <c r="A27" s="35">
        <v>11</v>
      </c>
      <c r="B27" s="248" t="str">
        <f>D.FEV!B27</f>
        <v>DARLESON OLIVEIRA LIMA - (TRANS)</v>
      </c>
      <c r="C27" s="249"/>
      <c r="D27" s="249"/>
      <c r="E27" s="249"/>
      <c r="F27" s="250"/>
      <c r="G27" s="111" t="s">
        <v>128</v>
      </c>
      <c r="H27" s="111"/>
      <c r="I27" s="258"/>
      <c r="J27" s="111"/>
      <c r="K27" s="111"/>
      <c r="L27" s="258"/>
      <c r="M27" s="111"/>
      <c r="N27" s="111"/>
      <c r="O27" s="258"/>
      <c r="P27" s="111"/>
      <c r="Q27" s="111"/>
      <c r="R27" s="258"/>
      <c r="S27" s="111"/>
      <c r="T27" s="111"/>
      <c r="U27" s="258"/>
      <c r="V27" s="111"/>
      <c r="W27" s="111"/>
      <c r="X27" s="258"/>
      <c r="Y27" s="111"/>
      <c r="Z27" s="111"/>
      <c r="AA27" s="258"/>
      <c r="AB27" s="111"/>
      <c r="AC27" s="111"/>
      <c r="AD27" s="258"/>
      <c r="AE27" s="111"/>
      <c r="AF27" s="111"/>
      <c r="AG27" s="258"/>
      <c r="AH27" s="111"/>
      <c r="AI27" s="111"/>
      <c r="AJ27" s="261"/>
      <c r="AK27" s="38"/>
      <c r="AL27" s="118">
        <f>IFERROR(SUM(D.FEV!AL27,D.MAR!AL27,D.ABR!AL27),0)</f>
        <v>0</v>
      </c>
      <c r="AM27" s="36">
        <f t="shared" si="0"/>
        <v>0</v>
      </c>
      <c r="AN27" s="251" t="str">
        <f t="shared" si="1"/>
        <v/>
      </c>
      <c r="AO27" s="251"/>
      <c r="AP27" s="251"/>
      <c r="AQ27" s="251"/>
    </row>
    <row r="28" spans="1:43" x14ac:dyDescent="0.2">
      <c r="A28" s="7">
        <v>12</v>
      </c>
      <c r="B28" s="252" t="str">
        <f>D.FEV!B28</f>
        <v>EDILENE GOMES DE SOUZA APURINA</v>
      </c>
      <c r="C28" s="253"/>
      <c r="D28" s="253"/>
      <c r="E28" s="253"/>
      <c r="F28" s="254"/>
      <c r="G28" s="112">
        <v>5</v>
      </c>
      <c r="H28" s="112"/>
      <c r="I28" s="258"/>
      <c r="J28" s="112"/>
      <c r="K28" s="112"/>
      <c r="L28" s="258"/>
      <c r="M28" s="112"/>
      <c r="N28" s="112"/>
      <c r="O28" s="258"/>
      <c r="P28" s="112"/>
      <c r="Q28" s="112"/>
      <c r="R28" s="258"/>
      <c r="S28" s="112"/>
      <c r="T28" s="112"/>
      <c r="U28" s="258"/>
      <c r="V28" s="112"/>
      <c r="W28" s="112"/>
      <c r="X28" s="258"/>
      <c r="Y28" s="112"/>
      <c r="Z28" s="112"/>
      <c r="AA28" s="258"/>
      <c r="AB28" s="112"/>
      <c r="AC28" s="112"/>
      <c r="AD28" s="258"/>
      <c r="AE28" s="112"/>
      <c r="AF28" s="112"/>
      <c r="AG28" s="258"/>
      <c r="AH28" s="112"/>
      <c r="AI28" s="112"/>
      <c r="AJ28" s="261"/>
      <c r="AK28" s="38"/>
      <c r="AL28" s="118">
        <f>IFERROR(SUM(D.FEV!AL28,D.MAR!AL28,D.ABR!AL28),0)</f>
        <v>0</v>
      </c>
      <c r="AM28" s="39">
        <f t="shared" si="0"/>
        <v>5</v>
      </c>
      <c r="AN28" s="251" t="str">
        <f t="shared" si="1"/>
        <v>RETIDO</v>
      </c>
      <c r="AO28" s="251"/>
      <c r="AP28" s="251"/>
      <c r="AQ28" s="251"/>
    </row>
    <row r="29" spans="1:43" x14ac:dyDescent="0.2">
      <c r="A29" s="35">
        <v>13</v>
      </c>
      <c r="B29" s="248" t="str">
        <f>D.FEV!B29</f>
        <v>FERNANDA RIBEIRO DA SILVA</v>
      </c>
      <c r="C29" s="249"/>
      <c r="D29" s="249"/>
      <c r="E29" s="249"/>
      <c r="F29" s="250"/>
      <c r="G29" s="111">
        <v>6</v>
      </c>
      <c r="H29" s="111"/>
      <c r="I29" s="258"/>
      <c r="J29" s="111"/>
      <c r="K29" s="111"/>
      <c r="L29" s="258"/>
      <c r="M29" s="111"/>
      <c r="N29" s="111"/>
      <c r="O29" s="258"/>
      <c r="P29" s="111"/>
      <c r="Q29" s="111"/>
      <c r="R29" s="258"/>
      <c r="S29" s="111"/>
      <c r="T29" s="111"/>
      <c r="U29" s="258"/>
      <c r="V29" s="111"/>
      <c r="W29" s="111"/>
      <c r="X29" s="258"/>
      <c r="Y29" s="111"/>
      <c r="Z29" s="111"/>
      <c r="AA29" s="258"/>
      <c r="AB29" s="111"/>
      <c r="AC29" s="111"/>
      <c r="AD29" s="258"/>
      <c r="AE29" s="111"/>
      <c r="AF29" s="111"/>
      <c r="AG29" s="258"/>
      <c r="AH29" s="111"/>
      <c r="AI29" s="111"/>
      <c r="AJ29" s="261"/>
      <c r="AK29" s="38"/>
      <c r="AL29" s="118">
        <f>IFERROR(SUM(D.FEV!AL29,D.MAR!AL29,D.ABR!AL29),0)</f>
        <v>0</v>
      </c>
      <c r="AM29" s="36">
        <f t="shared" si="0"/>
        <v>6</v>
      </c>
      <c r="AN29" s="251" t="str">
        <f t="shared" si="1"/>
        <v>APROVADO</v>
      </c>
      <c r="AO29" s="251"/>
      <c r="AP29" s="251"/>
      <c r="AQ29" s="251"/>
    </row>
    <row r="30" spans="1:43" x14ac:dyDescent="0.2">
      <c r="A30" s="7">
        <v>14</v>
      </c>
      <c r="B30" s="252" t="str">
        <f>D.FEV!B30</f>
        <v>FRANCISCA NETA RODRIGUES DE CARVALHO</v>
      </c>
      <c r="C30" s="253"/>
      <c r="D30" s="253"/>
      <c r="E30" s="253"/>
      <c r="F30" s="254"/>
      <c r="G30" s="112">
        <v>6</v>
      </c>
      <c r="H30" s="112"/>
      <c r="I30" s="258"/>
      <c r="J30" s="112"/>
      <c r="K30" s="112"/>
      <c r="L30" s="258"/>
      <c r="M30" s="112"/>
      <c r="N30" s="112"/>
      <c r="O30" s="258"/>
      <c r="P30" s="112"/>
      <c r="Q30" s="112"/>
      <c r="R30" s="258"/>
      <c r="S30" s="112"/>
      <c r="T30" s="112"/>
      <c r="U30" s="258"/>
      <c r="V30" s="112"/>
      <c r="W30" s="112"/>
      <c r="X30" s="258"/>
      <c r="Y30" s="112"/>
      <c r="Z30" s="112"/>
      <c r="AA30" s="258"/>
      <c r="AB30" s="112"/>
      <c r="AC30" s="112"/>
      <c r="AD30" s="258"/>
      <c r="AE30" s="112"/>
      <c r="AF30" s="112"/>
      <c r="AG30" s="258"/>
      <c r="AH30" s="112"/>
      <c r="AI30" s="112"/>
      <c r="AJ30" s="261"/>
      <c r="AK30" s="38"/>
      <c r="AL30" s="118">
        <f>IFERROR(SUM(D.FEV!AL30,D.MAR!AL30,D.ABR!AL30),0)</f>
        <v>0</v>
      </c>
      <c r="AM30" s="39">
        <f t="shared" si="0"/>
        <v>6</v>
      </c>
      <c r="AN30" s="251" t="str">
        <f t="shared" si="1"/>
        <v>APROVADO</v>
      </c>
      <c r="AO30" s="251"/>
      <c r="AP30" s="251"/>
      <c r="AQ30" s="251"/>
    </row>
    <row r="31" spans="1:43" x14ac:dyDescent="0.2">
      <c r="A31" s="35">
        <v>15</v>
      </c>
      <c r="B31" s="248" t="str">
        <f>D.FEV!B31</f>
        <v>FRANCISCO IRAN MAIA QUINTINO</v>
      </c>
      <c r="C31" s="249"/>
      <c r="D31" s="249"/>
      <c r="E31" s="249"/>
      <c r="F31" s="250"/>
      <c r="G31" s="111">
        <v>5</v>
      </c>
      <c r="H31" s="111"/>
      <c r="I31" s="258"/>
      <c r="J31" s="111"/>
      <c r="K31" s="111"/>
      <c r="L31" s="258"/>
      <c r="M31" s="111"/>
      <c r="N31" s="111"/>
      <c r="O31" s="258"/>
      <c r="P31" s="111"/>
      <c r="Q31" s="111"/>
      <c r="R31" s="258"/>
      <c r="S31" s="111"/>
      <c r="T31" s="111"/>
      <c r="U31" s="258"/>
      <c r="V31" s="111"/>
      <c r="W31" s="111"/>
      <c r="X31" s="258"/>
      <c r="Y31" s="111"/>
      <c r="Z31" s="111"/>
      <c r="AA31" s="258"/>
      <c r="AB31" s="111"/>
      <c r="AC31" s="111"/>
      <c r="AD31" s="258"/>
      <c r="AE31" s="111"/>
      <c r="AF31" s="111"/>
      <c r="AG31" s="258"/>
      <c r="AH31" s="111"/>
      <c r="AI31" s="111"/>
      <c r="AJ31" s="261"/>
      <c r="AK31" s="38"/>
      <c r="AL31" s="118">
        <f>IFERROR(SUM(D.FEV!AL31,D.MAR!AL31,D.ABR!AL31),0)</f>
        <v>0</v>
      </c>
      <c r="AM31" s="36">
        <f t="shared" si="0"/>
        <v>5</v>
      </c>
      <c r="AN31" s="251" t="str">
        <f t="shared" si="1"/>
        <v>RETIDO</v>
      </c>
      <c r="AO31" s="251"/>
      <c r="AP31" s="251"/>
      <c r="AQ31" s="251"/>
    </row>
    <row r="32" spans="1:43" x14ac:dyDescent="0.2">
      <c r="A32" s="7">
        <v>16</v>
      </c>
      <c r="B32" s="252" t="str">
        <f>D.FEV!B32</f>
        <v>GELMIR QUEIROZ DE OLIVEIRA</v>
      </c>
      <c r="C32" s="253"/>
      <c r="D32" s="253"/>
      <c r="E32" s="253"/>
      <c r="F32" s="254"/>
      <c r="G32" s="112">
        <v>5</v>
      </c>
      <c r="H32" s="112"/>
      <c r="I32" s="258"/>
      <c r="J32" s="112"/>
      <c r="K32" s="112"/>
      <c r="L32" s="258"/>
      <c r="M32" s="112"/>
      <c r="N32" s="112"/>
      <c r="O32" s="258"/>
      <c r="P32" s="112"/>
      <c r="Q32" s="112"/>
      <c r="R32" s="258"/>
      <c r="S32" s="112"/>
      <c r="T32" s="112"/>
      <c r="U32" s="258"/>
      <c r="V32" s="112"/>
      <c r="W32" s="112"/>
      <c r="X32" s="258"/>
      <c r="Y32" s="112"/>
      <c r="Z32" s="112"/>
      <c r="AA32" s="258"/>
      <c r="AB32" s="112"/>
      <c r="AC32" s="112"/>
      <c r="AD32" s="258"/>
      <c r="AE32" s="112"/>
      <c r="AF32" s="112"/>
      <c r="AG32" s="258"/>
      <c r="AH32" s="112"/>
      <c r="AI32" s="112"/>
      <c r="AJ32" s="261"/>
      <c r="AK32" s="38"/>
      <c r="AL32" s="118">
        <f>IFERROR(SUM(D.FEV!AL32,D.MAR!AL32,D.ABR!AL32),0)</f>
        <v>0</v>
      </c>
      <c r="AM32" s="39">
        <f t="shared" si="0"/>
        <v>5</v>
      </c>
      <c r="AN32" s="251" t="str">
        <f t="shared" si="1"/>
        <v>RETIDO</v>
      </c>
      <c r="AO32" s="251"/>
      <c r="AP32" s="251"/>
      <c r="AQ32" s="251"/>
    </row>
    <row r="33" spans="1:43" x14ac:dyDescent="0.2">
      <c r="A33" s="35">
        <v>17</v>
      </c>
      <c r="B33" s="248" t="str">
        <f>D.FEV!B33</f>
        <v>HUDSON MARTINS RODRIGUES</v>
      </c>
      <c r="C33" s="249"/>
      <c r="D33" s="249"/>
      <c r="E33" s="249"/>
      <c r="F33" s="250"/>
      <c r="G33" s="111">
        <v>6</v>
      </c>
      <c r="H33" s="111"/>
      <c r="I33" s="258"/>
      <c r="J33" s="111"/>
      <c r="K33" s="111"/>
      <c r="L33" s="258"/>
      <c r="M33" s="111"/>
      <c r="N33" s="111"/>
      <c r="O33" s="258"/>
      <c r="P33" s="111"/>
      <c r="Q33" s="111"/>
      <c r="R33" s="258"/>
      <c r="S33" s="111"/>
      <c r="T33" s="111"/>
      <c r="U33" s="258"/>
      <c r="V33" s="111"/>
      <c r="W33" s="111"/>
      <c r="X33" s="258"/>
      <c r="Y33" s="111"/>
      <c r="Z33" s="111"/>
      <c r="AA33" s="258"/>
      <c r="AB33" s="111"/>
      <c r="AC33" s="111"/>
      <c r="AD33" s="258"/>
      <c r="AE33" s="111"/>
      <c r="AF33" s="111"/>
      <c r="AG33" s="258"/>
      <c r="AH33" s="111"/>
      <c r="AI33" s="111"/>
      <c r="AJ33" s="261"/>
      <c r="AK33" s="38"/>
      <c r="AL33" s="118">
        <f>IFERROR(SUM(D.FEV!AL33,D.MAR!AL33,D.ABR!AL33),0)</f>
        <v>0</v>
      </c>
      <c r="AM33" s="36">
        <f t="shared" si="0"/>
        <v>6</v>
      </c>
      <c r="AN33" s="251" t="str">
        <f t="shared" si="1"/>
        <v>APROVADO</v>
      </c>
      <c r="AO33" s="251"/>
      <c r="AP33" s="251"/>
      <c r="AQ33" s="251"/>
    </row>
    <row r="34" spans="1:43" x14ac:dyDescent="0.2">
      <c r="A34" s="7">
        <v>18</v>
      </c>
      <c r="B34" s="252" t="str">
        <f>D.FEV!B34</f>
        <v>JOSE MATEUS RIBEIRO DO NASCIMENTO</v>
      </c>
      <c r="C34" s="253"/>
      <c r="D34" s="253"/>
      <c r="E34" s="253"/>
      <c r="F34" s="254"/>
      <c r="G34" s="112">
        <v>6</v>
      </c>
      <c r="H34" s="112"/>
      <c r="I34" s="258"/>
      <c r="J34" s="112"/>
      <c r="K34" s="112"/>
      <c r="L34" s="258"/>
      <c r="M34" s="112"/>
      <c r="N34" s="112"/>
      <c r="O34" s="258"/>
      <c r="P34" s="112"/>
      <c r="Q34" s="112"/>
      <c r="R34" s="258"/>
      <c r="S34" s="112"/>
      <c r="T34" s="112"/>
      <c r="U34" s="258"/>
      <c r="V34" s="112"/>
      <c r="W34" s="112"/>
      <c r="X34" s="258"/>
      <c r="Y34" s="112"/>
      <c r="Z34" s="112"/>
      <c r="AA34" s="258"/>
      <c r="AB34" s="112"/>
      <c r="AC34" s="112"/>
      <c r="AD34" s="258"/>
      <c r="AE34" s="112"/>
      <c r="AF34" s="112"/>
      <c r="AG34" s="258"/>
      <c r="AH34" s="112"/>
      <c r="AI34" s="112"/>
      <c r="AJ34" s="261"/>
      <c r="AK34" s="38"/>
      <c r="AL34" s="118">
        <f>IFERROR(SUM(D.FEV!AL34,D.MAR!AL34,D.ABR!AL34),0)</f>
        <v>0</v>
      </c>
      <c r="AM34" s="39">
        <f t="shared" si="0"/>
        <v>6</v>
      </c>
      <c r="AN34" s="251" t="str">
        <f t="shared" si="1"/>
        <v>APROVADO</v>
      </c>
      <c r="AO34" s="251"/>
      <c r="AP34" s="251"/>
      <c r="AQ34" s="251"/>
    </row>
    <row r="35" spans="1:43" x14ac:dyDescent="0.2">
      <c r="A35" s="35">
        <v>19</v>
      </c>
      <c r="B35" s="248" t="str">
        <f>D.FEV!B35</f>
        <v>KAIANE SOUZA DA SILVA</v>
      </c>
      <c r="C35" s="249"/>
      <c r="D35" s="249"/>
      <c r="E35" s="249"/>
      <c r="F35" s="250"/>
      <c r="G35" s="111">
        <v>6</v>
      </c>
      <c r="H35" s="111"/>
      <c r="I35" s="258"/>
      <c r="J35" s="111"/>
      <c r="K35" s="111"/>
      <c r="L35" s="258"/>
      <c r="M35" s="111"/>
      <c r="N35" s="111"/>
      <c r="O35" s="258"/>
      <c r="P35" s="111"/>
      <c r="Q35" s="111"/>
      <c r="R35" s="258"/>
      <c r="S35" s="111"/>
      <c r="T35" s="111"/>
      <c r="U35" s="258"/>
      <c r="V35" s="111"/>
      <c r="W35" s="111"/>
      <c r="X35" s="258"/>
      <c r="Y35" s="111"/>
      <c r="Z35" s="111"/>
      <c r="AA35" s="258"/>
      <c r="AB35" s="111"/>
      <c r="AC35" s="111"/>
      <c r="AD35" s="258"/>
      <c r="AE35" s="111"/>
      <c r="AF35" s="111"/>
      <c r="AG35" s="258"/>
      <c r="AH35" s="111"/>
      <c r="AI35" s="111"/>
      <c r="AJ35" s="261"/>
      <c r="AK35" s="38"/>
      <c r="AL35" s="118">
        <f>IFERROR(SUM(D.FEV!AL35,D.MAR!AL35,D.ABR!AL35),0)</f>
        <v>0</v>
      </c>
      <c r="AM35" s="36">
        <f t="shared" si="0"/>
        <v>6</v>
      </c>
      <c r="AN35" s="251" t="str">
        <f t="shared" si="1"/>
        <v>APROVADO</v>
      </c>
      <c r="AO35" s="251"/>
      <c r="AP35" s="251"/>
      <c r="AQ35" s="251"/>
    </row>
    <row r="36" spans="1:43" x14ac:dyDescent="0.2">
      <c r="A36" s="7">
        <v>20</v>
      </c>
      <c r="B36" s="252" t="str">
        <f>D.FEV!B36</f>
        <v>KERLISON FERNANDES LOPES - (TRANS)</v>
      </c>
      <c r="C36" s="253"/>
      <c r="D36" s="253"/>
      <c r="E36" s="253"/>
      <c r="F36" s="254"/>
      <c r="G36" s="112" t="s">
        <v>128</v>
      </c>
      <c r="H36" s="112"/>
      <c r="I36" s="258"/>
      <c r="J36" s="112"/>
      <c r="K36" s="112"/>
      <c r="L36" s="258"/>
      <c r="M36" s="112"/>
      <c r="N36" s="112"/>
      <c r="O36" s="258"/>
      <c r="P36" s="112"/>
      <c r="Q36" s="112"/>
      <c r="R36" s="258"/>
      <c r="S36" s="112"/>
      <c r="T36" s="112"/>
      <c r="U36" s="258"/>
      <c r="V36" s="112"/>
      <c r="W36" s="112"/>
      <c r="X36" s="258"/>
      <c r="Y36" s="112"/>
      <c r="Z36" s="112"/>
      <c r="AA36" s="258"/>
      <c r="AB36" s="112"/>
      <c r="AC36" s="112"/>
      <c r="AD36" s="258"/>
      <c r="AE36" s="112"/>
      <c r="AF36" s="112"/>
      <c r="AG36" s="258"/>
      <c r="AH36" s="112"/>
      <c r="AI36" s="112"/>
      <c r="AJ36" s="261"/>
      <c r="AK36" s="38"/>
      <c r="AL36" s="118">
        <f>IFERROR(SUM(D.FEV!AL36,D.MAR!AL36,D.ABR!AL36),0)</f>
        <v>0</v>
      </c>
      <c r="AM36" s="39">
        <f t="shared" si="0"/>
        <v>0</v>
      </c>
      <c r="AN36" s="251" t="str">
        <f t="shared" si="1"/>
        <v/>
      </c>
      <c r="AO36" s="251"/>
      <c r="AP36" s="251"/>
      <c r="AQ36" s="251"/>
    </row>
    <row r="37" spans="1:43" x14ac:dyDescent="0.2">
      <c r="A37" s="35">
        <v>21</v>
      </c>
      <c r="B37" s="248" t="str">
        <f>D.FEV!B37</f>
        <v>MARIA EDUARDA SANTOS DA SILVA</v>
      </c>
      <c r="C37" s="249"/>
      <c r="D37" s="249"/>
      <c r="E37" s="249"/>
      <c r="F37" s="250"/>
      <c r="G37" s="111">
        <v>6</v>
      </c>
      <c r="H37" s="111"/>
      <c r="I37" s="258"/>
      <c r="J37" s="111"/>
      <c r="K37" s="111"/>
      <c r="L37" s="258"/>
      <c r="M37" s="111"/>
      <c r="N37" s="111"/>
      <c r="O37" s="258"/>
      <c r="P37" s="111"/>
      <c r="Q37" s="111"/>
      <c r="R37" s="258"/>
      <c r="S37" s="111"/>
      <c r="T37" s="111"/>
      <c r="U37" s="258"/>
      <c r="V37" s="111"/>
      <c r="W37" s="111"/>
      <c r="X37" s="258"/>
      <c r="Y37" s="111"/>
      <c r="Z37" s="111"/>
      <c r="AA37" s="258"/>
      <c r="AB37" s="111"/>
      <c r="AC37" s="111"/>
      <c r="AD37" s="258"/>
      <c r="AE37" s="111"/>
      <c r="AF37" s="111"/>
      <c r="AG37" s="258"/>
      <c r="AH37" s="111"/>
      <c r="AI37" s="111"/>
      <c r="AJ37" s="261"/>
      <c r="AK37" s="38"/>
      <c r="AL37" s="118">
        <f>IFERROR(SUM(D.FEV!AL37,D.MAR!AL37,D.ABR!AL37),0)</f>
        <v>0</v>
      </c>
      <c r="AM37" s="36">
        <f t="shared" si="0"/>
        <v>6</v>
      </c>
      <c r="AN37" s="251" t="str">
        <f t="shared" si="1"/>
        <v>APROVADO</v>
      </c>
      <c r="AO37" s="251"/>
      <c r="AP37" s="251"/>
      <c r="AQ37" s="251"/>
    </row>
    <row r="38" spans="1:43" x14ac:dyDescent="0.2">
      <c r="A38" s="7">
        <v>22</v>
      </c>
      <c r="B38" s="252" t="str">
        <f>D.FEV!B38</f>
        <v>MARIA FERNANDA RUFINO DOS SANTOS</v>
      </c>
      <c r="C38" s="253"/>
      <c r="D38" s="253"/>
      <c r="E38" s="253"/>
      <c r="F38" s="254"/>
      <c r="G38" s="112">
        <v>5</v>
      </c>
      <c r="H38" s="112"/>
      <c r="I38" s="258"/>
      <c r="J38" s="112"/>
      <c r="K38" s="112"/>
      <c r="L38" s="258"/>
      <c r="M38" s="112"/>
      <c r="N38" s="112"/>
      <c r="O38" s="258"/>
      <c r="P38" s="112"/>
      <c r="Q38" s="112"/>
      <c r="R38" s="258"/>
      <c r="S38" s="112"/>
      <c r="T38" s="112"/>
      <c r="U38" s="258"/>
      <c r="V38" s="112"/>
      <c r="W38" s="112"/>
      <c r="X38" s="258"/>
      <c r="Y38" s="112"/>
      <c r="Z38" s="112"/>
      <c r="AA38" s="258"/>
      <c r="AB38" s="112"/>
      <c r="AC38" s="112"/>
      <c r="AD38" s="258"/>
      <c r="AE38" s="112"/>
      <c r="AF38" s="112"/>
      <c r="AG38" s="258"/>
      <c r="AH38" s="112"/>
      <c r="AI38" s="112"/>
      <c r="AJ38" s="261"/>
      <c r="AK38" s="38"/>
      <c r="AL38" s="118">
        <f>IFERROR(SUM(D.FEV!AL38,D.MAR!AL38,D.ABR!AL38),0)</f>
        <v>0</v>
      </c>
      <c r="AM38" s="39">
        <f t="shared" si="0"/>
        <v>5</v>
      </c>
      <c r="AN38" s="251" t="str">
        <f t="shared" si="1"/>
        <v>RETIDO</v>
      </c>
      <c r="AO38" s="251"/>
      <c r="AP38" s="251"/>
      <c r="AQ38" s="251"/>
    </row>
    <row r="39" spans="1:43" x14ac:dyDescent="0.2">
      <c r="A39" s="35">
        <v>23</v>
      </c>
      <c r="B39" s="248" t="str">
        <f>D.FEV!B39</f>
        <v>RUAN ESTEVES DE CARVALHO</v>
      </c>
      <c r="C39" s="249"/>
      <c r="D39" s="249"/>
      <c r="E39" s="249"/>
      <c r="F39" s="250"/>
      <c r="G39" s="111">
        <v>5</v>
      </c>
      <c r="H39" s="111"/>
      <c r="I39" s="258"/>
      <c r="J39" s="111"/>
      <c r="K39" s="111"/>
      <c r="L39" s="258"/>
      <c r="M39" s="111"/>
      <c r="N39" s="111"/>
      <c r="O39" s="258"/>
      <c r="P39" s="111"/>
      <c r="Q39" s="111"/>
      <c r="R39" s="258"/>
      <c r="S39" s="111"/>
      <c r="T39" s="111"/>
      <c r="U39" s="258"/>
      <c r="V39" s="111"/>
      <c r="W39" s="111"/>
      <c r="X39" s="258"/>
      <c r="Y39" s="111"/>
      <c r="Z39" s="111"/>
      <c r="AA39" s="258"/>
      <c r="AB39" s="111"/>
      <c r="AC39" s="111"/>
      <c r="AD39" s="258"/>
      <c r="AE39" s="111"/>
      <c r="AF39" s="111"/>
      <c r="AG39" s="258"/>
      <c r="AH39" s="111"/>
      <c r="AI39" s="111"/>
      <c r="AJ39" s="261"/>
      <c r="AK39" s="38"/>
      <c r="AL39" s="118">
        <f>IFERROR(SUM(D.FEV!AL39,D.MAR!AL39,D.ABR!AL39),0)</f>
        <v>0</v>
      </c>
      <c r="AM39" s="36">
        <f t="shared" si="0"/>
        <v>5</v>
      </c>
      <c r="AN39" s="251" t="str">
        <f t="shared" si="1"/>
        <v>RETIDO</v>
      </c>
      <c r="AO39" s="251"/>
      <c r="AP39" s="251"/>
      <c r="AQ39" s="251"/>
    </row>
    <row r="40" spans="1:43" x14ac:dyDescent="0.2">
      <c r="A40" s="7">
        <v>24</v>
      </c>
      <c r="B40" s="252" t="str">
        <f>D.FEV!B40</f>
        <v>THAIS BARROS DA SILVA</v>
      </c>
      <c r="C40" s="253"/>
      <c r="D40" s="253"/>
      <c r="E40" s="253"/>
      <c r="F40" s="254"/>
      <c r="G40" s="112">
        <v>6</v>
      </c>
      <c r="H40" s="112"/>
      <c r="I40" s="258"/>
      <c r="J40" s="112"/>
      <c r="K40" s="112"/>
      <c r="L40" s="258"/>
      <c r="M40" s="112"/>
      <c r="N40" s="112"/>
      <c r="O40" s="258"/>
      <c r="P40" s="112"/>
      <c r="Q40" s="112"/>
      <c r="R40" s="258"/>
      <c r="S40" s="112"/>
      <c r="T40" s="112"/>
      <c r="U40" s="258"/>
      <c r="V40" s="112"/>
      <c r="W40" s="112"/>
      <c r="X40" s="258"/>
      <c r="Y40" s="112"/>
      <c r="Z40" s="112"/>
      <c r="AA40" s="258"/>
      <c r="AB40" s="112"/>
      <c r="AC40" s="112"/>
      <c r="AD40" s="258"/>
      <c r="AE40" s="112"/>
      <c r="AF40" s="112"/>
      <c r="AG40" s="258"/>
      <c r="AH40" s="112"/>
      <c r="AI40" s="112"/>
      <c r="AJ40" s="261"/>
      <c r="AK40" s="38"/>
      <c r="AL40" s="118">
        <f>IFERROR(SUM(D.FEV!AL40,D.MAR!AL40,D.ABR!AL40),0)</f>
        <v>0</v>
      </c>
      <c r="AM40" s="39">
        <f t="shared" si="0"/>
        <v>6</v>
      </c>
      <c r="AN40" s="251" t="str">
        <f t="shared" si="1"/>
        <v>APROVADO</v>
      </c>
      <c r="AO40" s="251"/>
      <c r="AP40" s="251"/>
      <c r="AQ40" s="251"/>
    </row>
    <row r="41" spans="1:43" x14ac:dyDescent="0.2">
      <c r="A41" s="35">
        <v>25</v>
      </c>
      <c r="B41" s="248" t="str">
        <f>D.FEV!B41</f>
        <v>VITORIA PEREIRA DE LIMA</v>
      </c>
      <c r="C41" s="249"/>
      <c r="D41" s="249"/>
      <c r="E41" s="249"/>
      <c r="F41" s="250"/>
      <c r="G41" s="111">
        <v>6</v>
      </c>
      <c r="H41" s="111"/>
      <c r="I41" s="258"/>
      <c r="J41" s="111"/>
      <c r="K41" s="111"/>
      <c r="L41" s="258"/>
      <c r="M41" s="111"/>
      <c r="N41" s="111"/>
      <c r="O41" s="258"/>
      <c r="P41" s="111"/>
      <c r="Q41" s="111"/>
      <c r="R41" s="258"/>
      <c r="S41" s="111"/>
      <c r="T41" s="111"/>
      <c r="U41" s="258"/>
      <c r="V41" s="111"/>
      <c r="W41" s="111"/>
      <c r="X41" s="258"/>
      <c r="Y41" s="111"/>
      <c r="Z41" s="111"/>
      <c r="AA41" s="258"/>
      <c r="AB41" s="111"/>
      <c r="AC41" s="111"/>
      <c r="AD41" s="258"/>
      <c r="AE41" s="111"/>
      <c r="AF41" s="111"/>
      <c r="AG41" s="258"/>
      <c r="AH41" s="111"/>
      <c r="AI41" s="111"/>
      <c r="AJ41" s="261"/>
      <c r="AK41" s="38"/>
      <c r="AL41" s="118">
        <f>IFERROR(SUM(D.FEV!AL41,D.MAR!AL41,D.ABR!AL41),0)</f>
        <v>0</v>
      </c>
      <c r="AM41" s="36">
        <f t="shared" si="0"/>
        <v>6</v>
      </c>
      <c r="AN41" s="251" t="str">
        <f t="shared" si="1"/>
        <v>APROVADO</v>
      </c>
      <c r="AO41" s="251"/>
      <c r="AP41" s="251"/>
      <c r="AQ41" s="251"/>
    </row>
    <row r="42" spans="1:43" x14ac:dyDescent="0.2">
      <c r="A42" s="7">
        <v>26</v>
      </c>
      <c r="B42" s="252" t="str">
        <f>D.FEV!B42</f>
        <v>YARA VICENTE DE MELO</v>
      </c>
      <c r="C42" s="253"/>
      <c r="D42" s="253"/>
      <c r="E42" s="253"/>
      <c r="F42" s="254"/>
      <c r="G42" s="112">
        <v>6</v>
      </c>
      <c r="H42" s="112"/>
      <c r="I42" s="258"/>
      <c r="J42" s="112"/>
      <c r="K42" s="112"/>
      <c r="L42" s="258"/>
      <c r="M42" s="112"/>
      <c r="N42" s="112"/>
      <c r="O42" s="258"/>
      <c r="P42" s="112"/>
      <c r="Q42" s="112"/>
      <c r="R42" s="258"/>
      <c r="S42" s="112"/>
      <c r="T42" s="112"/>
      <c r="U42" s="258"/>
      <c r="V42" s="112"/>
      <c r="W42" s="112"/>
      <c r="X42" s="258"/>
      <c r="Y42" s="112"/>
      <c r="Z42" s="112"/>
      <c r="AA42" s="258"/>
      <c r="AB42" s="112"/>
      <c r="AC42" s="112"/>
      <c r="AD42" s="258"/>
      <c r="AE42" s="112"/>
      <c r="AF42" s="112"/>
      <c r="AG42" s="258"/>
      <c r="AH42" s="112"/>
      <c r="AI42" s="112"/>
      <c r="AJ42" s="261"/>
      <c r="AK42" s="38"/>
      <c r="AL42" s="118">
        <f>IFERROR(SUM(D.FEV!AL42,D.MAR!AL42,D.ABR!AL42),0)</f>
        <v>0</v>
      </c>
      <c r="AM42" s="39">
        <f t="shared" si="0"/>
        <v>6</v>
      </c>
      <c r="AN42" s="251" t="str">
        <f t="shared" si="1"/>
        <v>APROVADO</v>
      </c>
      <c r="AO42" s="251"/>
      <c r="AP42" s="251"/>
      <c r="AQ42" s="251"/>
    </row>
    <row r="43" spans="1:43" x14ac:dyDescent="0.2">
      <c r="A43" s="35">
        <v>27</v>
      </c>
      <c r="B43" s="248" t="str">
        <f>D.FEV!B43</f>
        <v>JOSUE DA SILVA BARBOSA</v>
      </c>
      <c r="C43" s="249"/>
      <c r="D43" s="249"/>
      <c r="E43" s="249"/>
      <c r="F43" s="250"/>
      <c r="G43" s="111">
        <v>6</v>
      </c>
      <c r="H43" s="111"/>
      <c r="I43" s="258"/>
      <c r="J43" s="111"/>
      <c r="K43" s="111"/>
      <c r="L43" s="258"/>
      <c r="M43" s="111"/>
      <c r="N43" s="111"/>
      <c r="O43" s="258"/>
      <c r="P43" s="111"/>
      <c r="Q43" s="111"/>
      <c r="R43" s="258"/>
      <c r="S43" s="111"/>
      <c r="T43" s="111"/>
      <c r="U43" s="258"/>
      <c r="V43" s="111"/>
      <c r="W43" s="111"/>
      <c r="X43" s="258"/>
      <c r="Y43" s="111"/>
      <c r="Z43" s="111"/>
      <c r="AA43" s="258"/>
      <c r="AB43" s="111"/>
      <c r="AC43" s="111"/>
      <c r="AD43" s="258"/>
      <c r="AE43" s="111"/>
      <c r="AF43" s="111"/>
      <c r="AG43" s="258"/>
      <c r="AH43" s="111"/>
      <c r="AI43" s="111"/>
      <c r="AJ43" s="261"/>
      <c r="AK43" s="38"/>
      <c r="AL43" s="118">
        <f>IFERROR(SUM(D.FEV!AL43,D.MAR!AL43,D.ABR!AL43),0)</f>
        <v>0</v>
      </c>
      <c r="AM43" s="36">
        <f t="shared" si="0"/>
        <v>6</v>
      </c>
      <c r="AN43" s="251" t="str">
        <f t="shared" si="1"/>
        <v>APROVADO</v>
      </c>
      <c r="AO43" s="251"/>
      <c r="AP43" s="251"/>
      <c r="AQ43" s="251"/>
    </row>
    <row r="44" spans="1:43" x14ac:dyDescent="0.2">
      <c r="A44" s="7">
        <v>28</v>
      </c>
      <c r="B44" s="252" t="str">
        <f>D.FEV!B44</f>
        <v>LEONEL CAMPOS SANTOS</v>
      </c>
      <c r="C44" s="253"/>
      <c r="D44" s="253"/>
      <c r="E44" s="253"/>
      <c r="F44" s="254"/>
      <c r="G44" s="112">
        <v>6</v>
      </c>
      <c r="H44" s="112"/>
      <c r="I44" s="258"/>
      <c r="J44" s="112"/>
      <c r="K44" s="112"/>
      <c r="L44" s="258"/>
      <c r="M44" s="112"/>
      <c r="N44" s="112"/>
      <c r="O44" s="258"/>
      <c r="P44" s="112"/>
      <c r="Q44" s="112"/>
      <c r="R44" s="258"/>
      <c r="S44" s="112"/>
      <c r="T44" s="112"/>
      <c r="U44" s="258"/>
      <c r="V44" s="112"/>
      <c r="W44" s="112"/>
      <c r="X44" s="258"/>
      <c r="Y44" s="112"/>
      <c r="Z44" s="112"/>
      <c r="AA44" s="258"/>
      <c r="AB44" s="112"/>
      <c r="AC44" s="112"/>
      <c r="AD44" s="258"/>
      <c r="AE44" s="112"/>
      <c r="AF44" s="112"/>
      <c r="AG44" s="258"/>
      <c r="AH44" s="112"/>
      <c r="AI44" s="112"/>
      <c r="AJ44" s="261"/>
      <c r="AK44" s="38"/>
      <c r="AL44" s="118">
        <f>IFERROR(SUM(D.FEV!AL44,D.MAR!AL44,D.ABR!AL44),0)</f>
        <v>0</v>
      </c>
      <c r="AM44" s="39">
        <f t="shared" si="0"/>
        <v>6</v>
      </c>
      <c r="AN44" s="251" t="str">
        <f t="shared" si="1"/>
        <v>APROVADO</v>
      </c>
      <c r="AO44" s="251"/>
      <c r="AP44" s="251"/>
      <c r="AQ44" s="251"/>
    </row>
    <row r="45" spans="1:43" x14ac:dyDescent="0.2">
      <c r="A45" s="35">
        <v>29</v>
      </c>
      <c r="B45" s="248" t="str">
        <f>D.FEV!B45</f>
        <v>LUCAS GABRIEL OLIVEIRA LINO</v>
      </c>
      <c r="C45" s="249"/>
      <c r="D45" s="249"/>
      <c r="E45" s="249"/>
      <c r="F45" s="250"/>
      <c r="G45" s="111">
        <v>6</v>
      </c>
      <c r="H45" s="111"/>
      <c r="I45" s="258"/>
      <c r="J45" s="111"/>
      <c r="K45" s="111"/>
      <c r="L45" s="258"/>
      <c r="M45" s="111"/>
      <c r="N45" s="111"/>
      <c r="O45" s="258"/>
      <c r="P45" s="111"/>
      <c r="Q45" s="111"/>
      <c r="R45" s="258"/>
      <c r="S45" s="111"/>
      <c r="T45" s="111"/>
      <c r="U45" s="258"/>
      <c r="V45" s="111"/>
      <c r="W45" s="111"/>
      <c r="X45" s="258"/>
      <c r="Y45" s="111"/>
      <c r="Z45" s="111"/>
      <c r="AA45" s="258"/>
      <c r="AB45" s="111"/>
      <c r="AC45" s="111"/>
      <c r="AD45" s="258"/>
      <c r="AE45" s="111"/>
      <c r="AF45" s="111"/>
      <c r="AG45" s="258"/>
      <c r="AH45" s="111"/>
      <c r="AI45" s="111"/>
      <c r="AJ45" s="261"/>
      <c r="AK45" s="38"/>
      <c r="AL45" s="118">
        <f>IFERROR(SUM(D.FEV!AL45,D.MAR!AL45,D.ABR!AL45),0)</f>
        <v>0</v>
      </c>
      <c r="AM45" s="36">
        <f t="shared" si="0"/>
        <v>6</v>
      </c>
      <c r="AN45" s="251" t="str">
        <f t="shared" si="1"/>
        <v>APROVADO</v>
      </c>
      <c r="AO45" s="251"/>
      <c r="AP45" s="251"/>
      <c r="AQ45" s="251"/>
    </row>
    <row r="46" spans="1:43" x14ac:dyDescent="0.2">
      <c r="A46" s="7">
        <v>30</v>
      </c>
      <c r="B46" s="252" t="str">
        <f>D.FEV!B46</f>
        <v>MARIA CRISTINA SILVA DE SOUZA</v>
      </c>
      <c r="C46" s="253"/>
      <c r="D46" s="253"/>
      <c r="E46" s="253"/>
      <c r="F46" s="254"/>
      <c r="G46" s="112">
        <v>6</v>
      </c>
      <c r="H46" s="112"/>
      <c r="I46" s="258"/>
      <c r="J46" s="112"/>
      <c r="K46" s="112"/>
      <c r="L46" s="258"/>
      <c r="M46" s="112"/>
      <c r="N46" s="112"/>
      <c r="O46" s="258"/>
      <c r="P46" s="112"/>
      <c r="Q46" s="112"/>
      <c r="R46" s="258"/>
      <c r="S46" s="112"/>
      <c r="T46" s="112"/>
      <c r="U46" s="258"/>
      <c r="V46" s="112"/>
      <c r="W46" s="112"/>
      <c r="X46" s="258"/>
      <c r="Y46" s="112"/>
      <c r="Z46" s="112"/>
      <c r="AA46" s="258"/>
      <c r="AB46" s="112"/>
      <c r="AC46" s="112"/>
      <c r="AD46" s="258"/>
      <c r="AE46" s="112"/>
      <c r="AF46" s="112"/>
      <c r="AG46" s="258"/>
      <c r="AH46" s="112"/>
      <c r="AI46" s="112"/>
      <c r="AJ46" s="261"/>
      <c r="AK46" s="38"/>
      <c r="AL46" s="118">
        <f>IFERROR(SUM(D.FEV!AL46,D.MAR!AL46,D.ABR!AL46),0)</f>
        <v>0</v>
      </c>
      <c r="AM46" s="39">
        <f t="shared" si="0"/>
        <v>6</v>
      </c>
      <c r="AN46" s="251" t="str">
        <f t="shared" si="1"/>
        <v>APROVADO</v>
      </c>
      <c r="AO46" s="251"/>
      <c r="AP46" s="251"/>
      <c r="AQ46" s="251"/>
    </row>
    <row r="47" spans="1:43" x14ac:dyDescent="0.2">
      <c r="A47" s="35">
        <v>31</v>
      </c>
      <c r="B47" s="248" t="str">
        <f>D.FEV!B47</f>
        <v>MARIA DE NAZARE RIBEIRO DA COSTA</v>
      </c>
      <c r="C47" s="249"/>
      <c r="D47" s="249"/>
      <c r="E47" s="249"/>
      <c r="F47" s="250"/>
      <c r="G47" s="111">
        <v>6</v>
      </c>
      <c r="H47" s="111"/>
      <c r="I47" s="258"/>
      <c r="J47" s="111"/>
      <c r="K47" s="111"/>
      <c r="L47" s="258"/>
      <c r="M47" s="111"/>
      <c r="N47" s="111"/>
      <c r="O47" s="258"/>
      <c r="P47" s="111"/>
      <c r="Q47" s="111"/>
      <c r="R47" s="258"/>
      <c r="S47" s="111"/>
      <c r="T47" s="111"/>
      <c r="U47" s="258"/>
      <c r="V47" s="111"/>
      <c r="W47" s="111"/>
      <c r="X47" s="258"/>
      <c r="Y47" s="111"/>
      <c r="Z47" s="111"/>
      <c r="AA47" s="258"/>
      <c r="AB47" s="111"/>
      <c r="AC47" s="111"/>
      <c r="AD47" s="258"/>
      <c r="AE47" s="111"/>
      <c r="AF47" s="111"/>
      <c r="AG47" s="258"/>
      <c r="AH47" s="111"/>
      <c r="AI47" s="111"/>
      <c r="AJ47" s="261"/>
      <c r="AK47" s="38"/>
      <c r="AL47" s="118">
        <f>IFERROR(SUM(D.FEV!AL47,D.MAR!AL47,D.ABR!AL47),0)</f>
        <v>0</v>
      </c>
      <c r="AM47" s="36">
        <f t="shared" si="0"/>
        <v>6</v>
      </c>
      <c r="AN47" s="251" t="str">
        <f t="shared" si="1"/>
        <v>APROVADO</v>
      </c>
      <c r="AO47" s="251"/>
      <c r="AP47" s="251"/>
      <c r="AQ47" s="251"/>
    </row>
    <row r="48" spans="1:43" x14ac:dyDescent="0.2">
      <c r="A48" s="7">
        <v>32</v>
      </c>
      <c r="B48" s="252" t="str">
        <f>D.FEV!B48</f>
        <v>MARKUS VICTOR LIMA DE SOUZA</v>
      </c>
      <c r="C48" s="253"/>
      <c r="D48" s="253"/>
      <c r="E48" s="253"/>
      <c r="F48" s="254"/>
      <c r="G48" s="112">
        <v>7</v>
      </c>
      <c r="H48" s="112"/>
      <c r="I48" s="258"/>
      <c r="J48" s="112"/>
      <c r="K48" s="112"/>
      <c r="L48" s="258"/>
      <c r="M48" s="112"/>
      <c r="N48" s="112"/>
      <c r="O48" s="258"/>
      <c r="P48" s="112"/>
      <c r="Q48" s="112"/>
      <c r="R48" s="258"/>
      <c r="S48" s="112"/>
      <c r="T48" s="112"/>
      <c r="U48" s="258"/>
      <c r="V48" s="112"/>
      <c r="W48" s="112"/>
      <c r="X48" s="258"/>
      <c r="Y48" s="112"/>
      <c r="Z48" s="112"/>
      <c r="AA48" s="258"/>
      <c r="AB48" s="112"/>
      <c r="AC48" s="112"/>
      <c r="AD48" s="258"/>
      <c r="AE48" s="112"/>
      <c r="AF48" s="112"/>
      <c r="AG48" s="258"/>
      <c r="AH48" s="112"/>
      <c r="AI48" s="112"/>
      <c r="AJ48" s="261"/>
      <c r="AK48" s="38"/>
      <c r="AL48" s="118">
        <f>IFERROR(SUM(D.FEV!AL48,D.MAR!AL48,D.ABR!AL48),0)</f>
        <v>0</v>
      </c>
      <c r="AM48" s="39">
        <f t="shared" si="0"/>
        <v>7</v>
      </c>
      <c r="AN48" s="251" t="str">
        <f t="shared" si="1"/>
        <v>APROVADO</v>
      </c>
      <c r="AO48" s="251"/>
      <c r="AP48" s="251"/>
      <c r="AQ48" s="251"/>
    </row>
    <row r="49" spans="1:43" x14ac:dyDescent="0.2">
      <c r="A49" s="35">
        <v>33</v>
      </c>
      <c r="B49" s="248" t="str">
        <f>D.FEV!B49</f>
        <v>NAIELY SANTOS LAMEGO</v>
      </c>
      <c r="C49" s="249"/>
      <c r="D49" s="249"/>
      <c r="E49" s="249"/>
      <c r="F49" s="250"/>
      <c r="G49" s="111">
        <v>5</v>
      </c>
      <c r="H49" s="111"/>
      <c r="I49" s="258"/>
      <c r="J49" s="111"/>
      <c r="K49" s="111"/>
      <c r="L49" s="258"/>
      <c r="M49" s="111"/>
      <c r="N49" s="111"/>
      <c r="O49" s="258"/>
      <c r="P49" s="111"/>
      <c r="Q49" s="111"/>
      <c r="R49" s="258"/>
      <c r="S49" s="111"/>
      <c r="T49" s="111"/>
      <c r="U49" s="258"/>
      <c r="V49" s="111"/>
      <c r="W49" s="111"/>
      <c r="X49" s="258"/>
      <c r="Y49" s="111"/>
      <c r="Z49" s="111"/>
      <c r="AA49" s="258"/>
      <c r="AB49" s="111"/>
      <c r="AC49" s="111"/>
      <c r="AD49" s="258"/>
      <c r="AE49" s="111"/>
      <c r="AF49" s="111"/>
      <c r="AG49" s="258"/>
      <c r="AH49" s="111"/>
      <c r="AI49" s="111"/>
      <c r="AJ49" s="261"/>
      <c r="AK49" s="38"/>
      <c r="AL49" s="118">
        <f>IFERROR(SUM(D.FEV!AL49,D.MAR!AL49,D.ABR!AL49),0)</f>
        <v>0</v>
      </c>
      <c r="AM49" s="36">
        <f t="shared" si="0"/>
        <v>5</v>
      </c>
      <c r="AN49" s="251" t="str">
        <f t="shared" si="1"/>
        <v>RETIDO</v>
      </c>
      <c r="AO49" s="251"/>
      <c r="AP49" s="251"/>
      <c r="AQ49" s="251"/>
    </row>
    <row r="50" spans="1:43" x14ac:dyDescent="0.2">
      <c r="A50" s="7">
        <v>34</v>
      </c>
      <c r="B50" s="252" t="str">
        <f>D.FEV!B50</f>
        <v>RAYNARA LIMA DIAS</v>
      </c>
      <c r="C50" s="253"/>
      <c r="D50" s="253"/>
      <c r="E50" s="253"/>
      <c r="F50" s="254"/>
      <c r="G50" s="112">
        <v>5</v>
      </c>
      <c r="H50" s="112"/>
      <c r="I50" s="258"/>
      <c r="J50" s="112"/>
      <c r="K50" s="112"/>
      <c r="L50" s="258"/>
      <c r="M50" s="112"/>
      <c r="N50" s="112"/>
      <c r="O50" s="258"/>
      <c r="P50" s="112"/>
      <c r="Q50" s="112"/>
      <c r="R50" s="258"/>
      <c r="S50" s="112"/>
      <c r="T50" s="112"/>
      <c r="U50" s="258"/>
      <c r="V50" s="112"/>
      <c r="W50" s="112"/>
      <c r="X50" s="258"/>
      <c r="Y50" s="112"/>
      <c r="Z50" s="112"/>
      <c r="AA50" s="258"/>
      <c r="AB50" s="112"/>
      <c r="AC50" s="112"/>
      <c r="AD50" s="258"/>
      <c r="AE50" s="112"/>
      <c r="AF50" s="112"/>
      <c r="AG50" s="258"/>
      <c r="AH50" s="112"/>
      <c r="AI50" s="112"/>
      <c r="AJ50" s="261"/>
      <c r="AK50" s="38"/>
      <c r="AL50" s="118">
        <f>IFERROR(SUM(D.FEV!AL50,D.MAR!AL50,D.ABR!AL50),0)</f>
        <v>0</v>
      </c>
      <c r="AM50" s="39">
        <f t="shared" si="0"/>
        <v>5</v>
      </c>
      <c r="AN50" s="251" t="str">
        <f t="shared" si="1"/>
        <v>RETIDO</v>
      </c>
      <c r="AO50" s="251"/>
      <c r="AP50" s="251"/>
      <c r="AQ50" s="251"/>
    </row>
    <row r="51" spans="1:43" x14ac:dyDescent="0.2">
      <c r="A51" s="35">
        <v>35</v>
      </c>
      <c r="B51" s="248" t="str">
        <f>D.FEV!B51</f>
        <v>RONALD SILVA DA COSTA</v>
      </c>
      <c r="C51" s="249"/>
      <c r="D51" s="249"/>
      <c r="E51" s="249"/>
      <c r="F51" s="250"/>
      <c r="G51" s="111">
        <v>9</v>
      </c>
      <c r="H51" s="111"/>
      <c r="I51" s="258"/>
      <c r="J51" s="111"/>
      <c r="K51" s="111"/>
      <c r="L51" s="258"/>
      <c r="M51" s="111"/>
      <c r="N51" s="111"/>
      <c r="O51" s="258"/>
      <c r="P51" s="111"/>
      <c r="Q51" s="111"/>
      <c r="R51" s="258"/>
      <c r="S51" s="111"/>
      <c r="T51" s="111"/>
      <c r="U51" s="258"/>
      <c r="V51" s="111"/>
      <c r="W51" s="111"/>
      <c r="X51" s="258"/>
      <c r="Y51" s="111"/>
      <c r="Z51" s="111"/>
      <c r="AA51" s="258"/>
      <c r="AB51" s="111"/>
      <c r="AC51" s="111"/>
      <c r="AD51" s="258"/>
      <c r="AE51" s="111"/>
      <c r="AF51" s="111"/>
      <c r="AG51" s="258"/>
      <c r="AH51" s="111"/>
      <c r="AI51" s="111"/>
      <c r="AJ51" s="261"/>
      <c r="AK51" s="38"/>
      <c r="AL51" s="118">
        <f>IFERROR(SUM(D.FEV!AL51,D.MAR!AL51,D.ABR!AL51),0)</f>
        <v>0</v>
      </c>
      <c r="AM51" s="36">
        <f t="shared" si="0"/>
        <v>9</v>
      </c>
      <c r="AN51" s="251" t="str">
        <f t="shared" si="1"/>
        <v>APROVADO</v>
      </c>
      <c r="AO51" s="251"/>
      <c r="AP51" s="251"/>
      <c r="AQ51" s="251"/>
    </row>
    <row r="52" spans="1:43" x14ac:dyDescent="0.2">
      <c r="A52" s="7">
        <v>36</v>
      </c>
      <c r="B52" s="252" t="str">
        <f>D.FEV!B52</f>
        <v>TAUANA COSTA DOS SANTOS</v>
      </c>
      <c r="C52" s="253"/>
      <c r="D52" s="253"/>
      <c r="E52" s="253"/>
      <c r="F52" s="254"/>
      <c r="G52" s="112">
        <v>9</v>
      </c>
      <c r="H52" s="112"/>
      <c r="I52" s="258"/>
      <c r="J52" s="112"/>
      <c r="K52" s="112"/>
      <c r="L52" s="258"/>
      <c r="M52" s="112"/>
      <c r="N52" s="112"/>
      <c r="O52" s="258"/>
      <c r="P52" s="112"/>
      <c r="Q52" s="112"/>
      <c r="R52" s="258"/>
      <c r="S52" s="112"/>
      <c r="T52" s="112"/>
      <c r="U52" s="258"/>
      <c r="V52" s="112"/>
      <c r="W52" s="112"/>
      <c r="X52" s="258"/>
      <c r="Y52" s="112"/>
      <c r="Z52" s="112"/>
      <c r="AA52" s="258"/>
      <c r="AB52" s="112"/>
      <c r="AC52" s="112"/>
      <c r="AD52" s="258"/>
      <c r="AE52" s="112"/>
      <c r="AF52" s="112"/>
      <c r="AG52" s="258"/>
      <c r="AH52" s="112"/>
      <c r="AI52" s="112"/>
      <c r="AJ52" s="261"/>
      <c r="AK52" s="38"/>
      <c r="AL52" s="118">
        <f>IFERROR(SUM(D.FEV!AL52,D.MAR!AL52,D.ABR!AL52),0)</f>
        <v>0</v>
      </c>
      <c r="AM52" s="39">
        <f t="shared" si="0"/>
        <v>9</v>
      </c>
      <c r="AN52" s="251" t="str">
        <f t="shared" si="1"/>
        <v>APROVADO</v>
      </c>
      <c r="AO52" s="251"/>
      <c r="AP52" s="251"/>
      <c r="AQ52" s="251"/>
    </row>
    <row r="53" spans="1:43" x14ac:dyDescent="0.2">
      <c r="A53" s="35">
        <v>37</v>
      </c>
      <c r="B53" s="248" t="str">
        <f>D.FEV!B53</f>
        <v>WILLIAM MICHILES DOS SANTOS</v>
      </c>
      <c r="C53" s="249"/>
      <c r="D53" s="249"/>
      <c r="E53" s="249"/>
      <c r="F53" s="250"/>
      <c r="G53" s="111">
        <v>9</v>
      </c>
      <c r="H53" s="111"/>
      <c r="I53" s="258"/>
      <c r="J53" s="111"/>
      <c r="K53" s="111"/>
      <c r="L53" s="258"/>
      <c r="M53" s="111"/>
      <c r="N53" s="111"/>
      <c r="O53" s="258"/>
      <c r="P53" s="111"/>
      <c r="Q53" s="111"/>
      <c r="R53" s="258"/>
      <c r="S53" s="111"/>
      <c r="T53" s="111"/>
      <c r="U53" s="258"/>
      <c r="V53" s="111"/>
      <c r="W53" s="111"/>
      <c r="X53" s="258"/>
      <c r="Y53" s="111"/>
      <c r="Z53" s="111"/>
      <c r="AA53" s="258"/>
      <c r="AB53" s="111"/>
      <c r="AC53" s="111"/>
      <c r="AD53" s="258"/>
      <c r="AE53" s="111"/>
      <c r="AF53" s="111"/>
      <c r="AG53" s="258"/>
      <c r="AH53" s="111"/>
      <c r="AI53" s="111"/>
      <c r="AJ53" s="261"/>
      <c r="AK53" s="38"/>
      <c r="AL53" s="118">
        <f>IFERROR(SUM(D.FEV!AL53,D.MAR!AL53,D.ABR!AL53),0)</f>
        <v>0</v>
      </c>
      <c r="AM53" s="36">
        <f t="shared" si="0"/>
        <v>9</v>
      </c>
      <c r="AN53" s="251" t="str">
        <f t="shared" si="1"/>
        <v>APROVADO</v>
      </c>
      <c r="AO53" s="251"/>
      <c r="AP53" s="251"/>
      <c r="AQ53" s="251"/>
    </row>
    <row r="54" spans="1:43" x14ac:dyDescent="0.2">
      <c r="A54" s="7">
        <v>38</v>
      </c>
      <c r="B54" s="252" t="str">
        <f>D.FEV!B54</f>
        <v>GRAZIELLE FARIAS DE SOUZA</v>
      </c>
      <c r="C54" s="253"/>
      <c r="D54" s="253"/>
      <c r="E54" s="253"/>
      <c r="F54" s="254"/>
      <c r="G54" s="112">
        <v>8</v>
      </c>
      <c r="H54" s="112"/>
      <c r="I54" s="258"/>
      <c r="J54" s="112"/>
      <c r="K54" s="112"/>
      <c r="L54" s="258"/>
      <c r="M54" s="112"/>
      <c r="N54" s="112"/>
      <c r="O54" s="258"/>
      <c r="P54" s="112"/>
      <c r="Q54" s="112"/>
      <c r="R54" s="258"/>
      <c r="S54" s="112"/>
      <c r="T54" s="112"/>
      <c r="U54" s="258"/>
      <c r="V54" s="112"/>
      <c r="W54" s="112"/>
      <c r="X54" s="258"/>
      <c r="Y54" s="112"/>
      <c r="Z54" s="112"/>
      <c r="AA54" s="258"/>
      <c r="AB54" s="112"/>
      <c r="AC54" s="112"/>
      <c r="AD54" s="258"/>
      <c r="AE54" s="112"/>
      <c r="AF54" s="112"/>
      <c r="AG54" s="258"/>
      <c r="AH54" s="112"/>
      <c r="AI54" s="112"/>
      <c r="AJ54" s="261"/>
      <c r="AK54" s="38"/>
      <c r="AL54" s="118">
        <f>IFERROR(SUM(D.FEV!AL54,D.MAR!AL54,D.ABR!AL54),0)</f>
        <v>0</v>
      </c>
      <c r="AM54" s="39">
        <f t="shared" si="0"/>
        <v>8</v>
      </c>
      <c r="AN54" s="251" t="str">
        <f t="shared" si="1"/>
        <v>APROVADO</v>
      </c>
      <c r="AO54" s="251"/>
      <c r="AP54" s="251"/>
      <c r="AQ54" s="251"/>
    </row>
    <row r="55" spans="1:43" x14ac:dyDescent="0.2">
      <c r="A55" s="35">
        <v>39</v>
      </c>
      <c r="B55" s="248" t="str">
        <f>D.FEV!B55</f>
        <v>PAULO EDUARDO MENEZES DA SILVA</v>
      </c>
      <c r="C55" s="249"/>
      <c r="D55" s="249"/>
      <c r="E55" s="249"/>
      <c r="F55" s="250"/>
      <c r="G55" s="111">
        <v>8</v>
      </c>
      <c r="H55" s="111"/>
      <c r="I55" s="258"/>
      <c r="J55" s="111"/>
      <c r="K55" s="111"/>
      <c r="L55" s="258"/>
      <c r="M55" s="111"/>
      <c r="N55" s="111"/>
      <c r="O55" s="258"/>
      <c r="P55" s="111"/>
      <c r="Q55" s="111"/>
      <c r="R55" s="258"/>
      <c r="S55" s="111"/>
      <c r="T55" s="111"/>
      <c r="U55" s="258"/>
      <c r="V55" s="111"/>
      <c r="W55" s="111"/>
      <c r="X55" s="258"/>
      <c r="Y55" s="111"/>
      <c r="Z55" s="111"/>
      <c r="AA55" s="258"/>
      <c r="AB55" s="111"/>
      <c r="AC55" s="111"/>
      <c r="AD55" s="258"/>
      <c r="AE55" s="111"/>
      <c r="AF55" s="111"/>
      <c r="AG55" s="258"/>
      <c r="AH55" s="111"/>
      <c r="AI55" s="111"/>
      <c r="AJ55" s="261"/>
      <c r="AK55" s="38"/>
      <c r="AL55" s="118">
        <f>IFERROR(SUM(D.FEV!AL55,D.MAR!AL55,D.ABR!AL55),0)</f>
        <v>0</v>
      </c>
      <c r="AM55" s="36">
        <f t="shared" si="0"/>
        <v>8</v>
      </c>
      <c r="AN55" s="251" t="str">
        <f t="shared" si="1"/>
        <v>APROVADO</v>
      </c>
      <c r="AO55" s="251"/>
      <c r="AP55" s="251"/>
      <c r="AQ55" s="251"/>
    </row>
    <row r="56" spans="1:43" x14ac:dyDescent="0.2">
      <c r="A56" s="33">
        <v>40</v>
      </c>
      <c r="B56" s="252" t="str">
        <f>D.FEV!B56</f>
        <v>JOAO VITOR ARAUJO ANDRADE</v>
      </c>
      <c r="C56" s="253"/>
      <c r="D56" s="253"/>
      <c r="E56" s="253"/>
      <c r="F56" s="254"/>
      <c r="G56" s="113">
        <v>7</v>
      </c>
      <c r="H56" s="112"/>
      <c r="I56" s="259"/>
      <c r="J56" s="112"/>
      <c r="K56" s="112"/>
      <c r="L56" s="259"/>
      <c r="M56" s="112"/>
      <c r="N56" s="112"/>
      <c r="O56" s="259"/>
      <c r="P56" s="112"/>
      <c r="Q56" s="112"/>
      <c r="R56" s="259"/>
      <c r="S56" s="112"/>
      <c r="T56" s="112"/>
      <c r="U56" s="259"/>
      <c r="V56" s="112"/>
      <c r="W56" s="112"/>
      <c r="X56" s="259"/>
      <c r="Y56" s="112"/>
      <c r="Z56" s="112"/>
      <c r="AA56" s="259"/>
      <c r="AB56" s="112"/>
      <c r="AC56" s="112"/>
      <c r="AD56" s="259"/>
      <c r="AE56" s="112"/>
      <c r="AF56" s="112"/>
      <c r="AG56" s="259"/>
      <c r="AH56" s="112"/>
      <c r="AI56" s="112"/>
      <c r="AJ56" s="262"/>
      <c r="AK56" s="40"/>
      <c r="AL56" s="118">
        <f>IFERROR(SUM(D.FEV!AL56,D.MAR!AL56,D.ABR!AL56),0)</f>
        <v>0</v>
      </c>
      <c r="AM56" s="39">
        <f t="shared" si="0"/>
        <v>7</v>
      </c>
      <c r="AN56" s="251" t="str">
        <f t="shared" si="1"/>
        <v>APROVADO</v>
      </c>
      <c r="AO56" s="251"/>
      <c r="AP56" s="251"/>
      <c r="AQ56" s="251"/>
    </row>
    <row r="57" spans="1:43" x14ac:dyDescent="0.2">
      <c r="A57" s="31"/>
      <c r="B57" s="32"/>
      <c r="C57" s="135"/>
      <c r="D57" s="135"/>
      <c r="E57" s="135"/>
      <c r="F57" s="135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40"/>
      <c r="AO57" s="140"/>
      <c r="AP57" s="140"/>
      <c r="AQ57" s="140"/>
    </row>
    <row r="58" spans="1:43" x14ac:dyDescent="0.2">
      <c r="A58" s="31"/>
      <c r="B58" s="32"/>
      <c r="C58" s="135"/>
      <c r="D58" s="135"/>
      <c r="E58" s="135"/>
      <c r="F58" s="135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40"/>
      <c r="AO58" s="140"/>
      <c r="AP58" s="140"/>
      <c r="AQ58" s="140"/>
    </row>
    <row r="59" spans="1:43" x14ac:dyDescent="0.2">
      <c r="A59" s="31"/>
      <c r="B59" s="32"/>
      <c r="C59" s="135"/>
      <c r="D59" s="135"/>
      <c r="E59" s="135"/>
      <c r="F59" s="135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40"/>
      <c r="AO59" s="140"/>
      <c r="AP59" s="140"/>
      <c r="AQ59" s="140"/>
    </row>
    <row r="60" spans="1:43" x14ac:dyDescent="0.2">
      <c r="A60" s="31"/>
      <c r="B60" s="32"/>
      <c r="C60" s="135"/>
      <c r="D60" s="135"/>
      <c r="E60" s="135"/>
      <c r="F60" s="135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40"/>
      <c r="AO60" s="140"/>
      <c r="AP60" s="140"/>
      <c r="AQ60" s="140"/>
    </row>
    <row r="61" spans="1:43" x14ac:dyDescent="0.2">
      <c r="A61" s="31"/>
      <c r="B61" s="32"/>
      <c r="C61" s="135"/>
      <c r="D61" s="135"/>
      <c r="E61" s="135"/>
      <c r="F61" s="135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40"/>
      <c r="AO61" s="140"/>
      <c r="AP61" s="140"/>
      <c r="AQ61" s="140"/>
    </row>
    <row r="62" spans="1:43" x14ac:dyDescent="0.2">
      <c r="A62" s="31"/>
      <c r="B62" s="32"/>
      <c r="C62" s="135"/>
      <c r="D62" s="135"/>
      <c r="E62" s="135"/>
      <c r="F62" s="135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40"/>
      <c r="AO62" s="140"/>
      <c r="AP62" s="140"/>
      <c r="AQ62" s="140"/>
    </row>
    <row r="63" spans="1:43" x14ac:dyDescent="0.2">
      <c r="A63" s="31"/>
      <c r="B63" s="32"/>
      <c r="C63" s="135"/>
      <c r="D63" s="135"/>
      <c r="E63" s="135"/>
      <c r="F63" s="135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40"/>
      <c r="AO63" s="140"/>
      <c r="AP63" s="140"/>
      <c r="AQ63" s="140"/>
    </row>
    <row r="64" spans="1:43" x14ac:dyDescent="0.2">
      <c r="A64" s="31"/>
      <c r="B64" s="32"/>
      <c r="C64" s="135"/>
      <c r="D64" s="135"/>
      <c r="E64" s="135"/>
      <c r="F64" s="135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40"/>
      <c r="AO64" s="140"/>
      <c r="AP64" s="140"/>
      <c r="AQ64" s="140"/>
    </row>
    <row r="65" spans="1:43" x14ac:dyDescent="0.2">
      <c r="A65" s="31"/>
      <c r="B65" s="32"/>
      <c r="C65" s="135"/>
      <c r="D65" s="135"/>
      <c r="E65" s="135"/>
      <c r="F65" s="135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40"/>
      <c r="AO65" s="140"/>
      <c r="AP65" s="140"/>
      <c r="AQ65" s="140"/>
    </row>
    <row r="66" spans="1:43" x14ac:dyDescent="0.2">
      <c r="A66" s="31"/>
      <c r="B66" s="32"/>
      <c r="C66" s="135"/>
      <c r="D66" s="135"/>
      <c r="E66" s="135"/>
      <c r="F66" s="135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40"/>
      <c r="AO66" s="140"/>
      <c r="AP66" s="140"/>
      <c r="AQ66" s="140"/>
    </row>
    <row r="67" spans="1:43" x14ac:dyDescent="0.2">
      <c r="A67" s="31"/>
      <c r="B67" s="32"/>
      <c r="C67" s="135"/>
      <c r="D67" s="135"/>
      <c r="E67" s="135"/>
      <c r="F67" s="135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40"/>
      <c r="AO67" s="140"/>
      <c r="AP67" s="140"/>
      <c r="AQ67" s="140"/>
    </row>
    <row r="68" spans="1:43" x14ac:dyDescent="0.2">
      <c r="A68" s="31"/>
      <c r="B68" s="32"/>
      <c r="C68" s="135"/>
      <c r="D68" s="135"/>
      <c r="E68" s="135"/>
      <c r="F68" s="135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40"/>
      <c r="AO68" s="140"/>
      <c r="AP68" s="140"/>
      <c r="AQ68" s="140"/>
    </row>
    <row r="69" spans="1:43" x14ac:dyDescent="0.2">
      <c r="A69" s="31"/>
      <c r="B69" s="32"/>
      <c r="C69" s="135"/>
      <c r="D69" s="135"/>
      <c r="E69" s="135"/>
      <c r="F69" s="135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40"/>
      <c r="AO69" s="140"/>
      <c r="AP69" s="140"/>
      <c r="AQ69" s="140"/>
    </row>
    <row r="70" spans="1:43" x14ac:dyDescent="0.2">
      <c r="A70" s="31"/>
      <c r="B70" s="32"/>
      <c r="C70" s="135"/>
      <c r="D70" s="135"/>
      <c r="E70" s="135"/>
      <c r="F70" s="135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40"/>
      <c r="AO70" s="140"/>
      <c r="AP70" s="140"/>
      <c r="AQ70" s="140"/>
    </row>
    <row r="71" spans="1:43" x14ac:dyDescent="0.2">
      <c r="A71" s="31"/>
      <c r="B71" s="32"/>
      <c r="C71" s="135"/>
      <c r="D71" s="135"/>
      <c r="E71" s="135"/>
      <c r="F71" s="135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40"/>
      <c r="AO71" s="140"/>
      <c r="AP71" s="140"/>
      <c r="AQ71" s="140"/>
    </row>
    <row r="72" spans="1:43" x14ac:dyDescent="0.2">
      <c r="A72" s="8"/>
    </row>
    <row r="73" spans="1:43" x14ac:dyDescent="0.2">
      <c r="A73" s="8"/>
    </row>
    <row r="74" spans="1:43" x14ac:dyDescent="0.2">
      <c r="A74" s="8"/>
    </row>
    <row r="75" spans="1:43" x14ac:dyDescent="0.2">
      <c r="A75" s="8"/>
    </row>
    <row r="76" spans="1:43" x14ac:dyDescent="0.2">
      <c r="A76" s="8"/>
    </row>
    <row r="77" spans="1:43" x14ac:dyDescent="0.2">
      <c r="A77" s="8"/>
    </row>
    <row r="78" spans="1:43" x14ac:dyDescent="0.2">
      <c r="A78" s="8"/>
    </row>
    <row r="79" spans="1:43" x14ac:dyDescent="0.2">
      <c r="A79" s="8"/>
    </row>
    <row r="80" spans="1:43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  <row r="87" spans="1:1" x14ac:dyDescent="0.2">
      <c r="A87" s="8"/>
    </row>
    <row r="88" spans="1:1" x14ac:dyDescent="0.2">
      <c r="A88" s="8"/>
    </row>
    <row r="89" spans="1:1" x14ac:dyDescent="0.2">
      <c r="A89" s="8"/>
    </row>
    <row r="90" spans="1:1" x14ac:dyDescent="0.2">
      <c r="A90" s="8"/>
    </row>
  </sheetData>
  <sheetProtection selectLockedCells="1"/>
  <mergeCells count="154">
    <mergeCell ref="C70:F70"/>
    <mergeCell ref="AN70:AQ70"/>
    <mergeCell ref="C71:F71"/>
    <mergeCell ref="AN71:AQ71"/>
    <mergeCell ref="Q12:R12"/>
    <mergeCell ref="Q11:R11"/>
    <mergeCell ref="G11:P11"/>
    <mergeCell ref="G12:P12"/>
    <mergeCell ref="I16:I56"/>
    <mergeCell ref="L16:L56"/>
    <mergeCell ref="C67:F67"/>
    <mergeCell ref="AN67:AQ67"/>
    <mergeCell ref="C68:F68"/>
    <mergeCell ref="AN68:AQ68"/>
    <mergeCell ref="C69:F69"/>
    <mergeCell ref="AN69:AQ69"/>
    <mergeCell ref="C64:F64"/>
    <mergeCell ref="AN64:AQ64"/>
    <mergeCell ref="C65:F65"/>
    <mergeCell ref="AN65:AQ65"/>
    <mergeCell ref="C66:F66"/>
    <mergeCell ref="AN66:AQ66"/>
    <mergeCell ref="C61:F61"/>
    <mergeCell ref="AN61:AQ61"/>
    <mergeCell ref="C62:F62"/>
    <mergeCell ref="AN62:AQ62"/>
    <mergeCell ref="C63:F63"/>
    <mergeCell ref="AN63:AQ63"/>
    <mergeCell ref="C58:F58"/>
    <mergeCell ref="AN58:AQ58"/>
    <mergeCell ref="C59:F59"/>
    <mergeCell ref="AN59:AQ59"/>
    <mergeCell ref="C60:F60"/>
    <mergeCell ref="AN60:AQ60"/>
    <mergeCell ref="B55:F55"/>
    <mergeCell ref="AN55:AQ55"/>
    <mergeCell ref="B56:F56"/>
    <mergeCell ref="AN56:AQ56"/>
    <mergeCell ref="C57:F57"/>
    <mergeCell ref="AN57:AQ57"/>
    <mergeCell ref="O16:O56"/>
    <mergeCell ref="R16:R56"/>
    <mergeCell ref="U16:U56"/>
    <mergeCell ref="X16:X56"/>
    <mergeCell ref="B52:F52"/>
    <mergeCell ref="AN52:AQ52"/>
    <mergeCell ref="B53:F53"/>
    <mergeCell ref="AN53:AQ53"/>
    <mergeCell ref="B54:F54"/>
    <mergeCell ref="AN54:AQ54"/>
    <mergeCell ref="AA16:AA56"/>
    <mergeCell ref="AD16:AD56"/>
    <mergeCell ref="AG16:AG56"/>
    <mergeCell ref="AJ16:AJ56"/>
    <mergeCell ref="B49:F49"/>
    <mergeCell ref="AN49:AQ49"/>
    <mergeCell ref="B50:F50"/>
    <mergeCell ref="AN50:AQ50"/>
    <mergeCell ref="B51:F51"/>
    <mergeCell ref="AN51:AQ51"/>
    <mergeCell ref="B46:F46"/>
    <mergeCell ref="AN46:AQ46"/>
    <mergeCell ref="B47:F47"/>
    <mergeCell ref="AN47:AQ47"/>
    <mergeCell ref="B48:F48"/>
    <mergeCell ref="AN48:AQ48"/>
    <mergeCell ref="B43:F43"/>
    <mergeCell ref="AN43:AQ43"/>
    <mergeCell ref="B44:F44"/>
    <mergeCell ref="AN44:AQ44"/>
    <mergeCell ref="B45:F45"/>
    <mergeCell ref="AN45:AQ45"/>
    <mergeCell ref="B40:F40"/>
    <mergeCell ref="AN40:AQ40"/>
    <mergeCell ref="B41:F41"/>
    <mergeCell ref="AN41:AQ41"/>
    <mergeCell ref="B42:F42"/>
    <mergeCell ref="AN42:AQ42"/>
    <mergeCell ref="B37:F37"/>
    <mergeCell ref="AN37:AQ37"/>
    <mergeCell ref="B38:F38"/>
    <mergeCell ref="AN38:AQ38"/>
    <mergeCell ref="B39:F39"/>
    <mergeCell ref="AN39:AQ39"/>
    <mergeCell ref="B34:F34"/>
    <mergeCell ref="AN34:AQ34"/>
    <mergeCell ref="B35:F35"/>
    <mergeCell ref="AN35:AQ35"/>
    <mergeCell ref="B36:F36"/>
    <mergeCell ref="AN36:AQ36"/>
    <mergeCell ref="B31:F31"/>
    <mergeCell ref="AN31:AQ31"/>
    <mergeCell ref="B32:F32"/>
    <mergeCell ref="AN32:AQ32"/>
    <mergeCell ref="B33:F33"/>
    <mergeCell ref="AN33:AQ33"/>
    <mergeCell ref="B28:F28"/>
    <mergeCell ref="AN28:AQ28"/>
    <mergeCell ref="B29:F29"/>
    <mergeCell ref="AN29:AQ29"/>
    <mergeCell ref="B30:F30"/>
    <mergeCell ref="AN30:AQ30"/>
    <mergeCell ref="B25:F25"/>
    <mergeCell ref="AN25:AQ25"/>
    <mergeCell ref="B26:F26"/>
    <mergeCell ref="AN26:AQ26"/>
    <mergeCell ref="B27:F27"/>
    <mergeCell ref="AN27:AQ27"/>
    <mergeCell ref="B22:F22"/>
    <mergeCell ref="AN22:AQ22"/>
    <mergeCell ref="B23:F23"/>
    <mergeCell ref="AN23:AQ23"/>
    <mergeCell ref="B24:F24"/>
    <mergeCell ref="AN24:AQ24"/>
    <mergeCell ref="B19:F19"/>
    <mergeCell ref="AN19:AQ19"/>
    <mergeCell ref="B20:F20"/>
    <mergeCell ref="AN20:AQ20"/>
    <mergeCell ref="B21:F21"/>
    <mergeCell ref="AN21:AQ21"/>
    <mergeCell ref="B16:F16"/>
    <mergeCell ref="AN16:AQ16"/>
    <mergeCell ref="B17:F17"/>
    <mergeCell ref="AN17:AQ17"/>
    <mergeCell ref="B18:F18"/>
    <mergeCell ref="AN18:AQ18"/>
    <mergeCell ref="D14:F14"/>
    <mergeCell ref="G14:L14"/>
    <mergeCell ref="M14:P14"/>
    <mergeCell ref="Q14:R14"/>
    <mergeCell ref="S14:AM14"/>
    <mergeCell ref="AN14:AQ14"/>
    <mergeCell ref="D13:F13"/>
    <mergeCell ref="G13:L13"/>
    <mergeCell ref="M13:P13"/>
    <mergeCell ref="Q13:R13"/>
    <mergeCell ref="S13:AM13"/>
    <mergeCell ref="AN13:AQ13"/>
    <mergeCell ref="G7:L7"/>
    <mergeCell ref="M7:Y7"/>
    <mergeCell ref="AO7:AQ8"/>
    <mergeCell ref="G8:S8"/>
    <mergeCell ref="G9:AM9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  <mergeCell ref="S12:AM12"/>
    <mergeCell ref="AN12:AQ12"/>
  </mergeCells>
  <phoneticPr fontId="1" type="noConversion"/>
  <conditionalFormatting sqref="AL17:AL56">
    <cfRule type="containsText" dxfId="27" priority="13" operator="containsText" text="FALSO">
      <formula>NOT(ISERROR(SEARCH("FALSO",AL17)))</formula>
    </cfRule>
  </conditionalFormatting>
  <conditionalFormatting sqref="G17:H56 J17:K56 M17:N56 P17:Q56 S17:T56 V17:W56 Y17:Z56 AB17:AC56 AE17:AF56 AH17:AI56">
    <cfRule type="cellIs" dxfId="26" priority="9" operator="lessThan">
      <formula>6</formula>
    </cfRule>
    <cfRule type="cellIs" dxfId="25" priority="10" operator="greaterThan">
      <formula>5.99</formula>
    </cfRule>
  </conditionalFormatting>
  <conditionalFormatting sqref="AM17:AM56">
    <cfRule type="cellIs" dxfId="24" priority="7" operator="lessThan">
      <formula>6</formula>
    </cfRule>
    <cfRule type="cellIs" dxfId="23" priority="8" operator="greaterThan">
      <formula>5.99</formula>
    </cfRule>
  </conditionalFormatting>
  <conditionalFormatting sqref="B17:F56">
    <cfRule type="containsText" dxfId="22" priority="6" operator="containsText" text="(">
      <formula>NOT(ISERROR(SEARCH("(",B17)))</formula>
    </cfRule>
  </conditionalFormatting>
  <conditionalFormatting sqref="AN17:AQ56">
    <cfRule type="containsText" dxfId="21" priority="5" operator="containsText" text="AP">
      <formula>NOT(ISERROR(SEARCH("AP",AN17)))</formula>
    </cfRule>
    <cfRule type="containsText" dxfId="20" priority="4" operator="containsText" text="RE">
      <formula>NOT(ISERROR(SEARCH("RE",AN17)))</formula>
    </cfRule>
    <cfRule type="containsText" dxfId="19" priority="3" operator="containsText" text="TRANSFERIDO">
      <formula>NOT(ISERROR(SEARCH("TRANSFERIDO",AN17)))</formula>
    </cfRule>
    <cfRule type="containsText" dxfId="18" priority="2" operator="containsText" text="REMANEJADO">
      <formula>NOT(ISERROR(SEARCH("REMANEJADO",AN17)))</formula>
    </cfRule>
    <cfRule type="containsText" dxfId="17" priority="1" operator="containsText" text="DESISTENTE">
      <formula>NOT(ISERROR(SEARCH("DESISTENTE",AN17)))</formula>
    </cfRule>
  </conditionalFormatting>
  <printOptions horizontalCentered="1"/>
  <pageMargins left="0.39370078740157483" right="0" top="0.59055118110236227" bottom="0.39370078740157483" header="0" footer="0"/>
  <pageSetup paperSize="9" scale="59" orientation="landscape" r:id="rId1"/>
  <ignoredErrors>
    <ignoredError sqref="M14 C14:D14 AN17:AQ56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8889-0E25-49E4-8E30-4645B011D5D9}">
  <dimension ref="A1:AQ90"/>
  <sheetViews>
    <sheetView showGridLines="0" showRowColHeaders="0" zoomScaleNormal="100" zoomScaleSheetLayoutView="80" workbookViewId="0">
      <selection activeCell="Q11" sqref="Q11:R11"/>
    </sheetView>
  </sheetViews>
  <sheetFormatPr defaultRowHeight="14.25" x14ac:dyDescent="0.2"/>
  <cols>
    <col min="1" max="1" width="5.7109375" style="2" customWidth="1"/>
    <col min="2" max="2" width="11.28515625" style="2" customWidth="1"/>
    <col min="3" max="6" width="9.140625" style="2"/>
    <col min="7" max="8" width="5" style="1" customWidth="1"/>
    <col min="9" max="9" width="2.85546875" style="1" customWidth="1"/>
    <col min="10" max="11" width="5" style="1" customWidth="1"/>
    <col min="12" max="12" width="2.85546875" style="1" customWidth="1"/>
    <col min="13" max="14" width="5" style="1" customWidth="1"/>
    <col min="15" max="15" width="2.85546875" style="1" customWidth="1"/>
    <col min="16" max="17" width="5" style="1" customWidth="1"/>
    <col min="18" max="18" width="2.85546875" style="1" customWidth="1"/>
    <col min="19" max="20" width="5" style="1" customWidth="1"/>
    <col min="21" max="21" width="2.85546875" style="1" customWidth="1"/>
    <col min="22" max="23" width="5" style="1" customWidth="1"/>
    <col min="24" max="24" width="2.85546875" style="1" customWidth="1"/>
    <col min="25" max="26" width="5" style="1" customWidth="1"/>
    <col min="27" max="27" width="2.85546875" style="1" customWidth="1"/>
    <col min="28" max="29" width="5" style="1" customWidth="1"/>
    <col min="30" max="30" width="2.85546875" style="1" customWidth="1"/>
    <col min="31" max="32" width="5" style="1" customWidth="1"/>
    <col min="33" max="33" width="2.85546875" style="1" customWidth="1"/>
    <col min="34" max="35" width="5" style="1" customWidth="1"/>
    <col min="36" max="36" width="1.42578125" style="1" customWidth="1"/>
    <col min="37" max="37" width="2.85546875" style="1" customWidth="1"/>
    <col min="38" max="39" width="5" style="1" customWidth="1"/>
    <col min="40" max="16384" width="9.140625" style="2"/>
  </cols>
  <sheetData>
    <row r="1" spans="1:43" x14ac:dyDescent="0.2">
      <c r="A1" s="10"/>
      <c r="B1" s="10"/>
      <c r="C1" s="10"/>
      <c r="D1" s="10"/>
      <c r="E1" s="10"/>
      <c r="F1" s="10"/>
    </row>
    <row r="2" spans="1:43" x14ac:dyDescent="0.2">
      <c r="A2" s="3"/>
      <c r="B2" s="21"/>
      <c r="C2" s="21"/>
      <c r="D2" s="21"/>
      <c r="E2" s="21"/>
      <c r="F2" s="4"/>
      <c r="G2" s="221" t="s">
        <v>16</v>
      </c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7"/>
      <c r="AO2" s="11"/>
      <c r="AP2" s="11"/>
      <c r="AQ2" s="12"/>
    </row>
    <row r="3" spans="1:43" ht="15.75" x14ac:dyDescent="0.25">
      <c r="A3" s="22"/>
      <c r="B3" s="23"/>
      <c r="C3" s="23"/>
      <c r="D3" s="23"/>
      <c r="E3" s="23"/>
      <c r="F3" s="24"/>
      <c r="G3" s="223" t="s">
        <v>17</v>
      </c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14"/>
      <c r="AO3" s="225" t="s">
        <v>34</v>
      </c>
      <c r="AP3" s="225"/>
      <c r="AQ3" s="226"/>
    </row>
    <row r="4" spans="1:43" x14ac:dyDescent="0.2">
      <c r="A4" s="22"/>
      <c r="B4" s="23"/>
      <c r="C4" s="23"/>
      <c r="D4" s="23"/>
      <c r="E4" s="23"/>
      <c r="F4" s="24"/>
      <c r="G4" s="227" t="s">
        <v>18</v>
      </c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4"/>
      <c r="AO4" s="14"/>
      <c r="AP4" s="14"/>
      <c r="AQ4" s="15"/>
    </row>
    <row r="5" spans="1:43" ht="15" x14ac:dyDescent="0.2">
      <c r="A5" s="22"/>
      <c r="B5" s="23"/>
      <c r="C5" s="23"/>
      <c r="D5" s="23"/>
      <c r="E5" s="23"/>
      <c r="F5" s="24"/>
      <c r="G5" s="223" t="s">
        <v>19</v>
      </c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4"/>
      <c r="AO5" s="14"/>
      <c r="AP5" s="14"/>
      <c r="AQ5" s="15"/>
    </row>
    <row r="6" spans="1:43" x14ac:dyDescent="0.2">
      <c r="A6" s="22"/>
      <c r="B6" s="23"/>
      <c r="C6" s="23"/>
      <c r="D6" s="23"/>
      <c r="E6" s="23"/>
      <c r="F6" s="24"/>
      <c r="G6" s="227" t="s">
        <v>20</v>
      </c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4"/>
      <c r="AO6" s="135" t="s">
        <v>23</v>
      </c>
      <c r="AP6" s="135"/>
      <c r="AQ6" s="229"/>
    </row>
    <row r="7" spans="1:43" ht="15" x14ac:dyDescent="0.2">
      <c r="A7" s="22"/>
      <c r="B7" s="23"/>
      <c r="C7" s="23"/>
      <c r="D7" s="23"/>
      <c r="E7" s="23"/>
      <c r="F7" s="24"/>
      <c r="G7" s="227" t="s">
        <v>35</v>
      </c>
      <c r="H7" s="228"/>
      <c r="I7" s="228"/>
      <c r="J7" s="228"/>
      <c r="K7" s="228"/>
      <c r="L7" s="228"/>
      <c r="M7" s="228" t="s">
        <v>36</v>
      </c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4"/>
      <c r="AO7" s="148">
        <v>45120</v>
      </c>
      <c r="AP7" s="149"/>
      <c r="AQ7" s="150"/>
    </row>
    <row r="8" spans="1:43" x14ac:dyDescent="0.2">
      <c r="A8" s="22"/>
      <c r="B8" s="23"/>
      <c r="C8" s="23"/>
      <c r="D8" s="23"/>
      <c r="E8" s="23"/>
      <c r="F8" s="24"/>
      <c r="G8" s="227" t="s">
        <v>21</v>
      </c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4"/>
      <c r="AO8" s="149"/>
      <c r="AP8" s="149"/>
      <c r="AQ8" s="150"/>
    </row>
    <row r="9" spans="1:43" ht="15" x14ac:dyDescent="0.2">
      <c r="A9" s="22"/>
      <c r="B9" s="23"/>
      <c r="C9" s="23"/>
      <c r="D9" s="23"/>
      <c r="E9" s="23"/>
      <c r="F9" s="24"/>
      <c r="G9" s="242" t="s">
        <v>22</v>
      </c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18"/>
      <c r="AO9" s="18"/>
      <c r="AP9" s="18"/>
      <c r="AQ9" s="19"/>
    </row>
    <row r="10" spans="1:43" ht="3.75" customHeight="1" x14ac:dyDescent="0.2">
      <c r="A10" s="25"/>
      <c r="B10" s="26"/>
      <c r="C10" s="26"/>
      <c r="D10" s="26"/>
      <c r="E10" s="26"/>
      <c r="F10" s="5"/>
      <c r="G10" s="16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8"/>
      <c r="AO10" s="18"/>
      <c r="AP10" s="18"/>
      <c r="AQ10" s="19"/>
    </row>
    <row r="11" spans="1:43" x14ac:dyDescent="0.2">
      <c r="A11" s="20" t="s">
        <v>0</v>
      </c>
      <c r="B11" s="11"/>
      <c r="C11" s="11"/>
      <c r="D11" s="11"/>
      <c r="E11" s="11"/>
      <c r="F11" s="12"/>
      <c r="G11" s="221" t="s">
        <v>9</v>
      </c>
      <c r="H11" s="222"/>
      <c r="I11" s="222"/>
      <c r="J11" s="222"/>
      <c r="K11" s="222"/>
      <c r="L11" s="222"/>
      <c r="M11" s="222"/>
      <c r="N11" s="222"/>
      <c r="O11" s="222"/>
      <c r="P11" s="222"/>
      <c r="Q11" s="240" t="s">
        <v>37</v>
      </c>
      <c r="R11" s="265"/>
      <c r="S11" s="221" t="s">
        <v>146</v>
      </c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39"/>
      <c r="AN11" s="236" t="s">
        <v>14</v>
      </c>
      <c r="AO11" s="237"/>
      <c r="AP11" s="237"/>
      <c r="AQ11" s="238"/>
    </row>
    <row r="12" spans="1:43" ht="15.75" x14ac:dyDescent="0.25">
      <c r="A12" s="30" t="s">
        <v>1</v>
      </c>
      <c r="B12" s="14"/>
      <c r="C12" s="18"/>
      <c r="D12" s="18"/>
      <c r="E12" s="18"/>
      <c r="F12" s="19"/>
      <c r="G12" s="266"/>
      <c r="H12" s="267"/>
      <c r="I12" s="267"/>
      <c r="J12" s="267"/>
      <c r="K12" s="267"/>
      <c r="L12" s="267"/>
      <c r="M12" s="267"/>
      <c r="N12" s="267"/>
      <c r="O12" s="267"/>
      <c r="P12" s="267"/>
      <c r="Q12" s="263">
        <v>2</v>
      </c>
      <c r="R12" s="264"/>
      <c r="S12" s="230" t="str">
        <f>D.FEV!S12</f>
        <v>PORTUGUÊS</v>
      </c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2"/>
      <c r="AN12" s="233">
        <f>D.FEV!AN12+D.MAR!AN12+D.ABR!AN12</f>
        <v>60</v>
      </c>
      <c r="AO12" s="234"/>
      <c r="AP12" s="234"/>
      <c r="AQ12" s="235"/>
    </row>
    <row r="13" spans="1:43" x14ac:dyDescent="0.2">
      <c r="A13" s="3" t="s">
        <v>2</v>
      </c>
      <c r="B13" s="4"/>
      <c r="C13" s="12" t="s">
        <v>3</v>
      </c>
      <c r="D13" s="236" t="s">
        <v>4</v>
      </c>
      <c r="E13" s="237"/>
      <c r="F13" s="238"/>
      <c r="G13" s="227" t="s">
        <v>7</v>
      </c>
      <c r="H13" s="228"/>
      <c r="I13" s="228"/>
      <c r="J13" s="228"/>
      <c r="K13" s="228"/>
      <c r="L13" s="228"/>
      <c r="M13" s="221" t="s">
        <v>10</v>
      </c>
      <c r="N13" s="222"/>
      <c r="O13" s="222"/>
      <c r="P13" s="239"/>
      <c r="Q13" s="240" t="s">
        <v>11</v>
      </c>
      <c r="R13" s="241"/>
      <c r="S13" s="221" t="s">
        <v>13</v>
      </c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39"/>
      <c r="AN13" s="236" t="s">
        <v>15</v>
      </c>
      <c r="AO13" s="237"/>
      <c r="AP13" s="237"/>
      <c r="AQ13" s="238"/>
    </row>
    <row r="14" spans="1:43" ht="15.75" x14ac:dyDescent="0.25">
      <c r="A14" s="9" t="str">
        <f>D.FEV!A14</f>
        <v>1 SÉRIE</v>
      </c>
      <c r="B14" s="5"/>
      <c r="C14" s="116">
        <f>D.FEV!C14</f>
        <v>1</v>
      </c>
      <c r="D14" s="163" t="str">
        <f>D.FEV!D14</f>
        <v>MATUTINO</v>
      </c>
      <c r="E14" s="164"/>
      <c r="F14" s="165"/>
      <c r="G14" s="163" t="s">
        <v>8</v>
      </c>
      <c r="H14" s="164"/>
      <c r="I14" s="164"/>
      <c r="J14" s="164"/>
      <c r="K14" s="164"/>
      <c r="L14" s="164"/>
      <c r="M14" s="163">
        <f>D.FEV!M14</f>
        <v>2022</v>
      </c>
      <c r="N14" s="164"/>
      <c r="O14" s="164"/>
      <c r="P14" s="164"/>
      <c r="Q14" s="255" t="s">
        <v>155</v>
      </c>
      <c r="R14" s="256"/>
      <c r="S14" s="230" t="str">
        <f>D.FEV!S14</f>
        <v>MARIA ITELVINA</v>
      </c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2"/>
      <c r="AN14" s="233">
        <f>D.FEV!AN14+D.MAR!AN14+D.ABR!AN14</f>
        <v>83</v>
      </c>
      <c r="AO14" s="234"/>
      <c r="AP14" s="234"/>
      <c r="AQ14" s="235"/>
    </row>
    <row r="15" spans="1:43" ht="3.75" customHeight="1" x14ac:dyDescent="0.2">
      <c r="G15" s="6"/>
      <c r="H15" s="6"/>
      <c r="I15" s="6"/>
      <c r="J15" s="6"/>
      <c r="K15" s="6"/>
      <c r="L15" s="6"/>
    </row>
    <row r="16" spans="1:43" ht="15" x14ac:dyDescent="0.2">
      <c r="A16" s="29" t="s">
        <v>5</v>
      </c>
      <c r="B16" s="244" t="s">
        <v>6</v>
      </c>
      <c r="C16" s="245"/>
      <c r="D16" s="245"/>
      <c r="E16" s="245"/>
      <c r="F16" s="246"/>
      <c r="G16" s="34" t="s">
        <v>38</v>
      </c>
      <c r="H16" s="34" t="s">
        <v>39</v>
      </c>
      <c r="I16" s="257"/>
      <c r="J16" s="34" t="s">
        <v>40</v>
      </c>
      <c r="K16" s="34" t="s">
        <v>41</v>
      </c>
      <c r="L16" s="257"/>
      <c r="M16" s="34" t="s">
        <v>42</v>
      </c>
      <c r="N16" s="34" t="s">
        <v>43</v>
      </c>
      <c r="O16" s="257"/>
      <c r="P16" s="34" t="s">
        <v>44</v>
      </c>
      <c r="Q16" s="34" t="s">
        <v>45</v>
      </c>
      <c r="R16" s="257"/>
      <c r="S16" s="34" t="s">
        <v>46</v>
      </c>
      <c r="T16" s="34" t="s">
        <v>47</v>
      </c>
      <c r="U16" s="257"/>
      <c r="V16" s="34" t="s">
        <v>48</v>
      </c>
      <c r="W16" s="34" t="s">
        <v>49</v>
      </c>
      <c r="X16" s="257"/>
      <c r="Y16" s="34" t="s">
        <v>50</v>
      </c>
      <c r="Z16" s="34" t="s">
        <v>51</v>
      </c>
      <c r="AA16" s="257"/>
      <c r="AB16" s="34" t="s">
        <v>52</v>
      </c>
      <c r="AC16" s="34" t="s">
        <v>53</v>
      </c>
      <c r="AD16" s="257"/>
      <c r="AE16" s="34" t="s">
        <v>54</v>
      </c>
      <c r="AF16" s="34" t="s">
        <v>55</v>
      </c>
      <c r="AG16" s="257"/>
      <c r="AH16" s="34" t="s">
        <v>56</v>
      </c>
      <c r="AI16" s="34" t="s">
        <v>57</v>
      </c>
      <c r="AJ16" s="260"/>
      <c r="AK16" s="37"/>
      <c r="AL16" s="117" t="s">
        <v>58</v>
      </c>
      <c r="AM16" s="34" t="s">
        <v>59</v>
      </c>
      <c r="AN16" s="247" t="s">
        <v>151</v>
      </c>
      <c r="AO16" s="247"/>
      <c r="AP16" s="247"/>
      <c r="AQ16" s="247"/>
    </row>
    <row r="17" spans="1:43" ht="15" customHeight="1" x14ac:dyDescent="0.2">
      <c r="A17" s="35">
        <v>1</v>
      </c>
      <c r="B17" s="248" t="str">
        <f>D.FEV!B17</f>
        <v>ADILA SISSA DA SILVA LIMA</v>
      </c>
      <c r="C17" s="249"/>
      <c r="D17" s="249"/>
      <c r="E17" s="249"/>
      <c r="F17" s="250"/>
      <c r="G17" s="111">
        <v>5</v>
      </c>
      <c r="H17" s="111">
        <v>10</v>
      </c>
      <c r="I17" s="258"/>
      <c r="J17" s="111">
        <v>6</v>
      </c>
      <c r="K17" s="111"/>
      <c r="L17" s="258"/>
      <c r="M17" s="111">
        <v>6</v>
      </c>
      <c r="N17" s="111"/>
      <c r="O17" s="258"/>
      <c r="P17" s="111">
        <v>10</v>
      </c>
      <c r="Q17" s="111"/>
      <c r="R17" s="258"/>
      <c r="S17" s="111">
        <v>5</v>
      </c>
      <c r="T17" s="111"/>
      <c r="U17" s="258"/>
      <c r="V17" s="111">
        <v>5</v>
      </c>
      <c r="W17" s="111"/>
      <c r="X17" s="258"/>
      <c r="Y17" s="111">
        <v>5</v>
      </c>
      <c r="Z17" s="111"/>
      <c r="AA17" s="258"/>
      <c r="AB17" s="111">
        <v>5</v>
      </c>
      <c r="AC17" s="111"/>
      <c r="AD17" s="258"/>
      <c r="AE17" s="111">
        <v>5</v>
      </c>
      <c r="AF17" s="111"/>
      <c r="AG17" s="258"/>
      <c r="AH17" s="111">
        <v>5</v>
      </c>
      <c r="AI17" s="111"/>
      <c r="AJ17" s="261"/>
      <c r="AK17" s="38"/>
      <c r="AL17" s="118">
        <f>IFERROR(SUM(D.FEV!AL17,D.MAR!AL17,D.ABR!AL17),0)</f>
        <v>14</v>
      </c>
      <c r="AM17" s="36">
        <f>IF(G17=""," ",IF((AND(((MAX(G17,H17)+MAX(J17,K17)+MAX(M17,N17)+MAX(P17,Q17)+MAX(S17,T17)+MAX(V17,W17)+MAX(Y17,Z17)+MAX(AB17,AC17)+MAX(AE17,AF17)+MAX(AH17,AI17))=0),)),"",IF((AND(((MAX(G17,H17)+MAX(J17,K17)+MAX(M17,N17)+MAX(P17,Q17)+MAX(S17,T17)+MAX(V17,W17)+MAX(Y17,Z17)+MAX(AB17,AC17)+MAX(AE17,AF17)+MAX(AH17,AI17))=0),)),"-",MAX(G17,H17)+MAX(J17,K17)+MAX(M17,N17)+MAX(P17,Q17)+MAX(S17,T17)+MAX(V17,W17)+MAX(Y17,Z17)+MAX(AB17,AC17)+MAX(AE17,AF17)+MAX(AH17,AI17))/COUNTA(IF(G17&gt;=0,G17,H17),IF(J17&gt;=0,J17,K17),IF(M17&gt;=0,M17,N17),IF(P17&gt;=0,P17,Q17),IF(S17&gt;=0,S17,T17),IF(V17&gt;=0,V17,W17),IF(Y17&gt;=0,Y17,Z17),IF(AB17&gt;=0,AB17,AC17),IF(AE17&gt;=0,AE17,AF17),IF(AH17&gt;=0,AH17,AI17))))</f>
        <v>6.2</v>
      </c>
      <c r="AN17" s="251" t="str">
        <f>IF(AM17=0,"",IF(AM17&gt;=6,"APROVADO","RETIDO"))</f>
        <v>APROVADO</v>
      </c>
      <c r="AO17" s="251"/>
      <c r="AP17" s="251"/>
      <c r="AQ17" s="251"/>
    </row>
    <row r="18" spans="1:43" ht="15" customHeight="1" x14ac:dyDescent="0.2">
      <c r="A18" s="7">
        <v>2</v>
      </c>
      <c r="B18" s="252" t="str">
        <f>D.FEV!B18</f>
        <v>ANA LAURA SANTOS DOS PASSOS</v>
      </c>
      <c r="C18" s="253"/>
      <c r="D18" s="253"/>
      <c r="E18" s="253"/>
      <c r="F18" s="254"/>
      <c r="G18" s="112">
        <v>5</v>
      </c>
      <c r="H18" s="112"/>
      <c r="I18" s="258"/>
      <c r="J18" s="112"/>
      <c r="K18" s="112"/>
      <c r="L18" s="258"/>
      <c r="M18" s="112"/>
      <c r="N18" s="112"/>
      <c r="O18" s="258"/>
      <c r="P18" s="112"/>
      <c r="Q18" s="112"/>
      <c r="R18" s="258"/>
      <c r="S18" s="112"/>
      <c r="T18" s="112"/>
      <c r="U18" s="258"/>
      <c r="V18" s="112"/>
      <c r="W18" s="112"/>
      <c r="X18" s="258"/>
      <c r="Y18" s="112"/>
      <c r="Z18" s="112"/>
      <c r="AA18" s="258"/>
      <c r="AB18" s="112"/>
      <c r="AC18" s="112"/>
      <c r="AD18" s="258"/>
      <c r="AE18" s="112"/>
      <c r="AF18" s="112"/>
      <c r="AG18" s="258"/>
      <c r="AH18" s="112"/>
      <c r="AI18" s="112"/>
      <c r="AJ18" s="261"/>
      <c r="AK18" s="38"/>
      <c r="AL18" s="118">
        <f>IFERROR(SUM(D.FEV!AL18,D.MAR!AL18,D.ABR!AL18),0)</f>
        <v>19</v>
      </c>
      <c r="AM18" s="39">
        <f t="shared" ref="AM18:AM56" si="0">IF(G18=""," ",IF((AND(((MAX(G18,H18)+MAX(J18,K18)+MAX(M18,N18)+MAX(P18,Q18)+MAX(S18,T18)+MAX(V18,W18)+MAX(Y18,Z18)+MAX(AB18,AC18)+MAX(AE18,AF18)+MAX(AH18,AI18))=0),)),"",IF((AND(((MAX(G18,H18)+MAX(J18,K18)+MAX(M18,N18)+MAX(P18,Q18)+MAX(S18,T18)+MAX(V18,W18)+MAX(Y18,Z18)+MAX(AB18,AC18)+MAX(AE18,AF18)+MAX(AH18,AI18))=0),)),"-",MAX(G18,H18)+MAX(J18,K18)+MAX(M18,N18)+MAX(P18,Q18)+MAX(S18,T18)+MAX(V18,W18)+MAX(Y18,Z18)+MAX(AB18,AC18)+MAX(AE18,AF18)+MAX(AH18,AI18))/COUNTA(IF(G18&gt;=0,G18,H18),IF(J18&gt;=0,J18,K18),IF(M18&gt;=0,M18,N18),IF(P18&gt;=0,P18,Q18),IF(S18&gt;=0,S18,T18),IF(V18&gt;=0,V18,W18),IF(Y18&gt;=0,Y18,Z18),IF(AB18&gt;=0,AB18,AC18),IF(AE18&gt;=0,AE18,AF18),IF(AH18&gt;=0,AH18,AI18))))</f>
        <v>5</v>
      </c>
      <c r="AN18" s="251" t="str">
        <f t="shared" ref="AN18:AN56" si="1">IF(AM18=0,"",IF(AM18&gt;=6,"APROVADO","RETIDO"))</f>
        <v>RETIDO</v>
      </c>
      <c r="AO18" s="251"/>
      <c r="AP18" s="251"/>
      <c r="AQ18" s="251"/>
    </row>
    <row r="19" spans="1:43" ht="15" customHeight="1" x14ac:dyDescent="0.2">
      <c r="A19" s="35">
        <v>3</v>
      </c>
      <c r="B19" s="248" t="str">
        <f>D.FEV!B19</f>
        <v>ANDRE LUCAS PAIXAO PANTOJA</v>
      </c>
      <c r="C19" s="249"/>
      <c r="D19" s="249"/>
      <c r="E19" s="249"/>
      <c r="F19" s="250"/>
      <c r="G19" s="111">
        <v>6</v>
      </c>
      <c r="H19" s="111"/>
      <c r="I19" s="258"/>
      <c r="J19" s="111"/>
      <c r="K19" s="111"/>
      <c r="L19" s="258"/>
      <c r="M19" s="111"/>
      <c r="N19" s="111"/>
      <c r="O19" s="258"/>
      <c r="P19" s="111"/>
      <c r="Q19" s="111"/>
      <c r="R19" s="258"/>
      <c r="S19" s="111"/>
      <c r="T19" s="111"/>
      <c r="U19" s="258"/>
      <c r="V19" s="111"/>
      <c r="W19" s="111"/>
      <c r="X19" s="258"/>
      <c r="Y19" s="111"/>
      <c r="Z19" s="111"/>
      <c r="AA19" s="258"/>
      <c r="AB19" s="111"/>
      <c r="AC19" s="111"/>
      <c r="AD19" s="258"/>
      <c r="AE19" s="111"/>
      <c r="AF19" s="111"/>
      <c r="AG19" s="258"/>
      <c r="AH19" s="111"/>
      <c r="AI19" s="111"/>
      <c r="AJ19" s="261"/>
      <c r="AK19" s="38"/>
      <c r="AL19" s="118">
        <f>IFERROR(SUM(D.FEV!AL19,D.MAR!AL19,D.ABR!AL19),0)</f>
        <v>19</v>
      </c>
      <c r="AM19" s="36">
        <f t="shared" si="0"/>
        <v>6</v>
      </c>
      <c r="AN19" s="251" t="str">
        <f t="shared" si="1"/>
        <v>APROVADO</v>
      </c>
      <c r="AO19" s="251"/>
      <c r="AP19" s="251"/>
      <c r="AQ19" s="251"/>
    </row>
    <row r="20" spans="1:43" ht="15" customHeight="1" x14ac:dyDescent="0.2">
      <c r="A20" s="7">
        <v>4</v>
      </c>
      <c r="B20" s="252" t="str">
        <f>D.FEV!B20</f>
        <v>ANTONIA RAIANE MORAES DOS SANTOS</v>
      </c>
      <c r="C20" s="253"/>
      <c r="D20" s="253"/>
      <c r="E20" s="253"/>
      <c r="F20" s="254"/>
      <c r="G20" s="112">
        <v>5</v>
      </c>
      <c r="H20" s="112"/>
      <c r="I20" s="258"/>
      <c r="J20" s="112"/>
      <c r="K20" s="112"/>
      <c r="L20" s="258"/>
      <c r="M20" s="112"/>
      <c r="N20" s="112"/>
      <c r="O20" s="258"/>
      <c r="P20" s="112"/>
      <c r="Q20" s="112"/>
      <c r="R20" s="258"/>
      <c r="S20" s="112"/>
      <c r="T20" s="112"/>
      <c r="U20" s="258"/>
      <c r="V20" s="112"/>
      <c r="W20" s="112"/>
      <c r="X20" s="258"/>
      <c r="Y20" s="112"/>
      <c r="Z20" s="112"/>
      <c r="AA20" s="258"/>
      <c r="AB20" s="112"/>
      <c r="AC20" s="112"/>
      <c r="AD20" s="258"/>
      <c r="AE20" s="112"/>
      <c r="AF20" s="112"/>
      <c r="AG20" s="258"/>
      <c r="AH20" s="112"/>
      <c r="AI20" s="112"/>
      <c r="AJ20" s="261"/>
      <c r="AK20" s="38"/>
      <c r="AL20" s="118">
        <f>IFERROR(SUM(D.FEV!AL20,D.MAR!AL20,D.ABR!AL20),0)</f>
        <v>20</v>
      </c>
      <c r="AM20" s="39">
        <f t="shared" si="0"/>
        <v>5</v>
      </c>
      <c r="AN20" s="251" t="str">
        <f t="shared" si="1"/>
        <v>RETIDO</v>
      </c>
      <c r="AO20" s="251"/>
      <c r="AP20" s="251"/>
      <c r="AQ20" s="251"/>
    </row>
    <row r="21" spans="1:43" ht="15" customHeight="1" x14ac:dyDescent="0.2">
      <c r="A21" s="35">
        <v>5</v>
      </c>
      <c r="B21" s="248" t="str">
        <f>D.FEV!B21</f>
        <v>ANTONIO TIAGO PENEDO DA COSTA</v>
      </c>
      <c r="C21" s="249"/>
      <c r="D21" s="249"/>
      <c r="E21" s="249"/>
      <c r="F21" s="250"/>
      <c r="G21" s="111">
        <v>6</v>
      </c>
      <c r="H21" s="111"/>
      <c r="I21" s="258"/>
      <c r="J21" s="111"/>
      <c r="K21" s="111"/>
      <c r="L21" s="258"/>
      <c r="M21" s="111"/>
      <c r="N21" s="111"/>
      <c r="O21" s="258"/>
      <c r="P21" s="111"/>
      <c r="Q21" s="111"/>
      <c r="R21" s="258"/>
      <c r="S21" s="111"/>
      <c r="T21" s="111"/>
      <c r="U21" s="258"/>
      <c r="V21" s="111"/>
      <c r="W21" s="111"/>
      <c r="X21" s="258"/>
      <c r="Y21" s="111"/>
      <c r="Z21" s="111"/>
      <c r="AA21" s="258"/>
      <c r="AB21" s="111"/>
      <c r="AC21" s="111"/>
      <c r="AD21" s="258"/>
      <c r="AE21" s="111"/>
      <c r="AF21" s="111"/>
      <c r="AG21" s="258"/>
      <c r="AH21" s="111"/>
      <c r="AI21" s="111"/>
      <c r="AJ21" s="261"/>
      <c r="AK21" s="38"/>
      <c r="AL21" s="118">
        <f>IFERROR(SUM(D.FEV!AL21,D.MAR!AL21,D.ABR!AL21),0)</f>
        <v>11</v>
      </c>
      <c r="AM21" s="36">
        <f t="shared" si="0"/>
        <v>6</v>
      </c>
      <c r="AN21" s="251" t="str">
        <f t="shared" si="1"/>
        <v>APROVADO</v>
      </c>
      <c r="AO21" s="251"/>
      <c r="AP21" s="251"/>
      <c r="AQ21" s="251"/>
    </row>
    <row r="22" spans="1:43" x14ac:dyDescent="0.2">
      <c r="A22" s="7">
        <v>6</v>
      </c>
      <c r="B22" s="252" t="str">
        <f>D.FEV!B22</f>
        <v>AMANDA AMORIM DA SILVA</v>
      </c>
      <c r="C22" s="253"/>
      <c r="D22" s="253"/>
      <c r="E22" s="253"/>
      <c r="F22" s="254"/>
      <c r="G22" s="112">
        <v>5</v>
      </c>
      <c r="H22" s="112"/>
      <c r="I22" s="258"/>
      <c r="J22" s="112"/>
      <c r="K22" s="112"/>
      <c r="L22" s="258"/>
      <c r="M22" s="112"/>
      <c r="N22" s="112"/>
      <c r="O22" s="258"/>
      <c r="P22" s="112"/>
      <c r="Q22" s="112"/>
      <c r="R22" s="258"/>
      <c r="S22" s="112"/>
      <c r="T22" s="112"/>
      <c r="U22" s="258"/>
      <c r="V22" s="112"/>
      <c r="W22" s="112"/>
      <c r="X22" s="258"/>
      <c r="Y22" s="112"/>
      <c r="Z22" s="112"/>
      <c r="AA22" s="258"/>
      <c r="AB22" s="112"/>
      <c r="AC22" s="112"/>
      <c r="AD22" s="258"/>
      <c r="AE22" s="112"/>
      <c r="AF22" s="112"/>
      <c r="AG22" s="258"/>
      <c r="AH22" s="112"/>
      <c r="AI22" s="112"/>
      <c r="AJ22" s="261"/>
      <c r="AK22" s="38"/>
      <c r="AL22" s="118">
        <f>IFERROR(SUM(D.FEV!AL22,D.MAR!AL22,D.ABR!AL22),0)</f>
        <v>0</v>
      </c>
      <c r="AM22" s="39">
        <f t="shared" si="0"/>
        <v>5</v>
      </c>
      <c r="AN22" s="251" t="str">
        <f t="shared" si="1"/>
        <v>RETIDO</v>
      </c>
      <c r="AO22" s="251"/>
      <c r="AP22" s="251"/>
      <c r="AQ22" s="251"/>
    </row>
    <row r="23" spans="1:43" x14ac:dyDescent="0.2">
      <c r="A23" s="35">
        <v>7</v>
      </c>
      <c r="B23" s="248" t="str">
        <f>D.FEV!B23</f>
        <v>AMOS LEVY LIMA DE SOUZA</v>
      </c>
      <c r="C23" s="249"/>
      <c r="D23" s="249"/>
      <c r="E23" s="249"/>
      <c r="F23" s="250"/>
      <c r="G23" s="111">
        <v>6</v>
      </c>
      <c r="H23" s="111"/>
      <c r="I23" s="258"/>
      <c r="J23" s="111"/>
      <c r="K23" s="111"/>
      <c r="L23" s="258"/>
      <c r="M23" s="111"/>
      <c r="N23" s="111"/>
      <c r="O23" s="258"/>
      <c r="P23" s="111"/>
      <c r="Q23" s="111"/>
      <c r="R23" s="258"/>
      <c r="S23" s="111"/>
      <c r="T23" s="111"/>
      <c r="U23" s="258"/>
      <c r="V23" s="111"/>
      <c r="W23" s="111"/>
      <c r="X23" s="258"/>
      <c r="Y23" s="111"/>
      <c r="Z23" s="111"/>
      <c r="AA23" s="258"/>
      <c r="AB23" s="111"/>
      <c r="AC23" s="111"/>
      <c r="AD23" s="258"/>
      <c r="AE23" s="111"/>
      <c r="AF23" s="111"/>
      <c r="AG23" s="258"/>
      <c r="AH23" s="111"/>
      <c r="AI23" s="111"/>
      <c r="AJ23" s="261"/>
      <c r="AK23" s="38"/>
      <c r="AL23" s="118">
        <f>IFERROR(SUM(D.FEV!AL23,D.MAR!AL23,D.ABR!AL23),0)</f>
        <v>0</v>
      </c>
      <c r="AM23" s="36">
        <f t="shared" si="0"/>
        <v>6</v>
      </c>
      <c r="AN23" s="251" t="str">
        <f t="shared" si="1"/>
        <v>APROVADO</v>
      </c>
      <c r="AO23" s="251"/>
      <c r="AP23" s="251"/>
      <c r="AQ23" s="251"/>
    </row>
    <row r="24" spans="1:43" x14ac:dyDescent="0.2">
      <c r="A24" s="7">
        <v>8</v>
      </c>
      <c r="B24" s="252" t="str">
        <f>D.FEV!B24</f>
        <v>ANTONIO GUSTAVO DO NASCIMENTO RODRIGUES</v>
      </c>
      <c r="C24" s="253"/>
      <c r="D24" s="253"/>
      <c r="E24" s="253"/>
      <c r="F24" s="254"/>
      <c r="G24" s="112">
        <v>6</v>
      </c>
      <c r="H24" s="112"/>
      <c r="I24" s="258"/>
      <c r="J24" s="112"/>
      <c r="K24" s="112"/>
      <c r="L24" s="258"/>
      <c r="M24" s="112"/>
      <c r="N24" s="112"/>
      <c r="O24" s="258"/>
      <c r="P24" s="112"/>
      <c r="Q24" s="112"/>
      <c r="R24" s="258"/>
      <c r="S24" s="112"/>
      <c r="T24" s="112"/>
      <c r="U24" s="258"/>
      <c r="V24" s="112"/>
      <c r="W24" s="112"/>
      <c r="X24" s="258"/>
      <c r="Y24" s="112"/>
      <c r="Z24" s="112"/>
      <c r="AA24" s="258"/>
      <c r="AB24" s="112"/>
      <c r="AC24" s="112"/>
      <c r="AD24" s="258"/>
      <c r="AE24" s="112"/>
      <c r="AF24" s="112"/>
      <c r="AG24" s="258"/>
      <c r="AH24" s="112"/>
      <c r="AI24" s="112"/>
      <c r="AJ24" s="261"/>
      <c r="AK24" s="38"/>
      <c r="AL24" s="118">
        <f>IFERROR(SUM(D.FEV!AL24,D.MAR!AL24,D.ABR!AL24),0)</f>
        <v>0</v>
      </c>
      <c r="AM24" s="39">
        <f t="shared" si="0"/>
        <v>6</v>
      </c>
      <c r="AN24" s="251" t="str">
        <f t="shared" si="1"/>
        <v>APROVADO</v>
      </c>
      <c r="AO24" s="251"/>
      <c r="AP24" s="251"/>
      <c r="AQ24" s="251"/>
    </row>
    <row r="25" spans="1:43" x14ac:dyDescent="0.2">
      <c r="A25" s="35">
        <v>9</v>
      </c>
      <c r="B25" s="248" t="str">
        <f>D.FEV!B25</f>
        <v>ANTONIO LUCAS DA SILVA SOUZA - (TRANS)</v>
      </c>
      <c r="C25" s="249"/>
      <c r="D25" s="249"/>
      <c r="E25" s="249"/>
      <c r="F25" s="250"/>
      <c r="G25" s="111" t="s">
        <v>128</v>
      </c>
      <c r="H25" s="111"/>
      <c r="I25" s="258"/>
      <c r="J25" s="111"/>
      <c r="K25" s="111"/>
      <c r="L25" s="258"/>
      <c r="M25" s="111"/>
      <c r="N25" s="111"/>
      <c r="O25" s="258"/>
      <c r="P25" s="111"/>
      <c r="Q25" s="111"/>
      <c r="R25" s="258"/>
      <c r="S25" s="111"/>
      <c r="T25" s="111"/>
      <c r="U25" s="258"/>
      <c r="V25" s="111"/>
      <c r="W25" s="111"/>
      <c r="X25" s="258"/>
      <c r="Y25" s="111"/>
      <c r="Z25" s="111"/>
      <c r="AA25" s="258"/>
      <c r="AB25" s="111"/>
      <c r="AC25" s="111"/>
      <c r="AD25" s="258"/>
      <c r="AE25" s="111"/>
      <c r="AF25" s="111"/>
      <c r="AG25" s="258"/>
      <c r="AH25" s="111"/>
      <c r="AI25" s="111"/>
      <c r="AJ25" s="261"/>
      <c r="AK25" s="38"/>
      <c r="AL25" s="118">
        <f>IFERROR(SUM(D.FEV!AL25,D.MAR!AL25,D.ABR!AL25),0)</f>
        <v>0</v>
      </c>
      <c r="AM25" s="36">
        <f t="shared" si="0"/>
        <v>0</v>
      </c>
      <c r="AN25" s="251" t="str">
        <f t="shared" si="1"/>
        <v/>
      </c>
      <c r="AO25" s="251"/>
      <c r="AP25" s="251"/>
      <c r="AQ25" s="251"/>
    </row>
    <row r="26" spans="1:43" x14ac:dyDescent="0.2">
      <c r="A26" s="7">
        <v>10</v>
      </c>
      <c r="B26" s="252" t="str">
        <f>D.FEV!B26</f>
        <v>CHARLES RODRIGUES BARROS</v>
      </c>
      <c r="C26" s="253"/>
      <c r="D26" s="253"/>
      <c r="E26" s="253"/>
      <c r="F26" s="254"/>
      <c r="G26" s="112">
        <v>7</v>
      </c>
      <c r="H26" s="112"/>
      <c r="I26" s="258"/>
      <c r="J26" s="112"/>
      <c r="K26" s="112"/>
      <c r="L26" s="258"/>
      <c r="M26" s="112"/>
      <c r="N26" s="112"/>
      <c r="O26" s="258"/>
      <c r="P26" s="112"/>
      <c r="Q26" s="112"/>
      <c r="R26" s="258"/>
      <c r="S26" s="112"/>
      <c r="T26" s="112"/>
      <c r="U26" s="258"/>
      <c r="V26" s="112"/>
      <c r="W26" s="112"/>
      <c r="X26" s="258"/>
      <c r="Y26" s="112"/>
      <c r="Z26" s="112"/>
      <c r="AA26" s="258"/>
      <c r="AB26" s="112"/>
      <c r="AC26" s="112"/>
      <c r="AD26" s="258"/>
      <c r="AE26" s="112"/>
      <c r="AF26" s="112"/>
      <c r="AG26" s="258"/>
      <c r="AH26" s="112"/>
      <c r="AI26" s="112"/>
      <c r="AJ26" s="261"/>
      <c r="AK26" s="38"/>
      <c r="AL26" s="118">
        <f>IFERROR(SUM(D.FEV!AL26,D.MAR!AL26,D.ABR!AL26),0)</f>
        <v>0</v>
      </c>
      <c r="AM26" s="39">
        <f t="shared" si="0"/>
        <v>7</v>
      </c>
      <c r="AN26" s="251" t="str">
        <f t="shared" si="1"/>
        <v>APROVADO</v>
      </c>
      <c r="AO26" s="251"/>
      <c r="AP26" s="251"/>
      <c r="AQ26" s="251"/>
    </row>
    <row r="27" spans="1:43" x14ac:dyDescent="0.2">
      <c r="A27" s="35">
        <v>11</v>
      </c>
      <c r="B27" s="248" t="str">
        <f>D.FEV!B27</f>
        <v>DARLESON OLIVEIRA LIMA - (TRANS)</v>
      </c>
      <c r="C27" s="249"/>
      <c r="D27" s="249"/>
      <c r="E27" s="249"/>
      <c r="F27" s="250"/>
      <c r="G27" s="111" t="s">
        <v>128</v>
      </c>
      <c r="H27" s="111"/>
      <c r="I27" s="258"/>
      <c r="J27" s="111"/>
      <c r="K27" s="111"/>
      <c r="L27" s="258"/>
      <c r="M27" s="111"/>
      <c r="N27" s="111"/>
      <c r="O27" s="258"/>
      <c r="P27" s="111"/>
      <c r="Q27" s="111"/>
      <c r="R27" s="258"/>
      <c r="S27" s="111"/>
      <c r="T27" s="111"/>
      <c r="U27" s="258"/>
      <c r="V27" s="111"/>
      <c r="W27" s="111"/>
      <c r="X27" s="258"/>
      <c r="Y27" s="111"/>
      <c r="Z27" s="111"/>
      <c r="AA27" s="258"/>
      <c r="AB27" s="111"/>
      <c r="AC27" s="111"/>
      <c r="AD27" s="258"/>
      <c r="AE27" s="111"/>
      <c r="AF27" s="111"/>
      <c r="AG27" s="258"/>
      <c r="AH27" s="111"/>
      <c r="AI27" s="111"/>
      <c r="AJ27" s="261"/>
      <c r="AK27" s="38"/>
      <c r="AL27" s="118">
        <f>IFERROR(SUM(D.FEV!AL27,D.MAR!AL27,D.ABR!AL27),0)</f>
        <v>0</v>
      </c>
      <c r="AM27" s="36">
        <f t="shared" si="0"/>
        <v>0</v>
      </c>
      <c r="AN27" s="251" t="str">
        <f t="shared" si="1"/>
        <v/>
      </c>
      <c r="AO27" s="251"/>
      <c r="AP27" s="251"/>
      <c r="AQ27" s="251"/>
    </row>
    <row r="28" spans="1:43" x14ac:dyDescent="0.2">
      <c r="A28" s="7">
        <v>12</v>
      </c>
      <c r="B28" s="252" t="str">
        <f>D.FEV!B28</f>
        <v>EDILENE GOMES DE SOUZA APURINA</v>
      </c>
      <c r="C28" s="253"/>
      <c r="D28" s="253"/>
      <c r="E28" s="253"/>
      <c r="F28" s="254"/>
      <c r="G28" s="112">
        <v>5</v>
      </c>
      <c r="H28" s="112"/>
      <c r="I28" s="258"/>
      <c r="J28" s="112"/>
      <c r="K28" s="112"/>
      <c r="L28" s="258"/>
      <c r="M28" s="112"/>
      <c r="N28" s="112"/>
      <c r="O28" s="258"/>
      <c r="P28" s="112"/>
      <c r="Q28" s="112"/>
      <c r="R28" s="258"/>
      <c r="S28" s="112"/>
      <c r="T28" s="112"/>
      <c r="U28" s="258"/>
      <c r="V28" s="112"/>
      <c r="W28" s="112"/>
      <c r="X28" s="258"/>
      <c r="Y28" s="112"/>
      <c r="Z28" s="112"/>
      <c r="AA28" s="258"/>
      <c r="AB28" s="112"/>
      <c r="AC28" s="112"/>
      <c r="AD28" s="258"/>
      <c r="AE28" s="112"/>
      <c r="AF28" s="112"/>
      <c r="AG28" s="258"/>
      <c r="AH28" s="112"/>
      <c r="AI28" s="112"/>
      <c r="AJ28" s="261"/>
      <c r="AK28" s="38"/>
      <c r="AL28" s="118">
        <f>IFERROR(SUM(D.FEV!AL28,D.MAR!AL28,D.ABR!AL28),0)</f>
        <v>0</v>
      </c>
      <c r="AM28" s="39">
        <f t="shared" si="0"/>
        <v>5</v>
      </c>
      <c r="AN28" s="251" t="str">
        <f t="shared" si="1"/>
        <v>RETIDO</v>
      </c>
      <c r="AO28" s="251"/>
      <c r="AP28" s="251"/>
      <c r="AQ28" s="251"/>
    </row>
    <row r="29" spans="1:43" x14ac:dyDescent="0.2">
      <c r="A29" s="35">
        <v>13</v>
      </c>
      <c r="B29" s="248" t="str">
        <f>D.FEV!B29</f>
        <v>FERNANDA RIBEIRO DA SILVA</v>
      </c>
      <c r="C29" s="249"/>
      <c r="D29" s="249"/>
      <c r="E29" s="249"/>
      <c r="F29" s="250"/>
      <c r="G29" s="111">
        <v>6</v>
      </c>
      <c r="H29" s="111"/>
      <c r="I29" s="258"/>
      <c r="J29" s="111"/>
      <c r="K29" s="111"/>
      <c r="L29" s="258"/>
      <c r="M29" s="111"/>
      <c r="N29" s="111"/>
      <c r="O29" s="258"/>
      <c r="P29" s="111"/>
      <c r="Q29" s="111"/>
      <c r="R29" s="258"/>
      <c r="S29" s="111"/>
      <c r="T29" s="111"/>
      <c r="U29" s="258"/>
      <c r="V29" s="111"/>
      <c r="W29" s="111"/>
      <c r="X29" s="258"/>
      <c r="Y29" s="111"/>
      <c r="Z29" s="111"/>
      <c r="AA29" s="258"/>
      <c r="AB29" s="111"/>
      <c r="AC29" s="111"/>
      <c r="AD29" s="258"/>
      <c r="AE29" s="111"/>
      <c r="AF29" s="111"/>
      <c r="AG29" s="258"/>
      <c r="AH29" s="111"/>
      <c r="AI29" s="111"/>
      <c r="AJ29" s="261"/>
      <c r="AK29" s="38"/>
      <c r="AL29" s="118">
        <f>IFERROR(SUM(D.FEV!AL29,D.MAR!AL29,D.ABR!AL29),0)</f>
        <v>0</v>
      </c>
      <c r="AM29" s="36">
        <f t="shared" si="0"/>
        <v>6</v>
      </c>
      <c r="AN29" s="251" t="str">
        <f t="shared" si="1"/>
        <v>APROVADO</v>
      </c>
      <c r="AO29" s="251"/>
      <c r="AP29" s="251"/>
      <c r="AQ29" s="251"/>
    </row>
    <row r="30" spans="1:43" x14ac:dyDescent="0.2">
      <c r="A30" s="7">
        <v>14</v>
      </c>
      <c r="B30" s="252" t="str">
        <f>D.FEV!B30</f>
        <v>FRANCISCA NETA RODRIGUES DE CARVALHO</v>
      </c>
      <c r="C30" s="253"/>
      <c r="D30" s="253"/>
      <c r="E30" s="253"/>
      <c r="F30" s="254"/>
      <c r="G30" s="112">
        <v>6</v>
      </c>
      <c r="H30" s="112"/>
      <c r="I30" s="258"/>
      <c r="J30" s="112"/>
      <c r="K30" s="112"/>
      <c r="L30" s="258"/>
      <c r="M30" s="112"/>
      <c r="N30" s="112"/>
      <c r="O30" s="258"/>
      <c r="P30" s="112"/>
      <c r="Q30" s="112"/>
      <c r="R30" s="258"/>
      <c r="S30" s="112"/>
      <c r="T30" s="112"/>
      <c r="U30" s="258"/>
      <c r="V30" s="112"/>
      <c r="W30" s="112"/>
      <c r="X30" s="258"/>
      <c r="Y30" s="112"/>
      <c r="Z30" s="112"/>
      <c r="AA30" s="258"/>
      <c r="AB30" s="112"/>
      <c r="AC30" s="112"/>
      <c r="AD30" s="258"/>
      <c r="AE30" s="112"/>
      <c r="AF30" s="112"/>
      <c r="AG30" s="258"/>
      <c r="AH30" s="112"/>
      <c r="AI30" s="112"/>
      <c r="AJ30" s="261"/>
      <c r="AK30" s="38"/>
      <c r="AL30" s="118">
        <f>IFERROR(SUM(D.FEV!AL30,D.MAR!AL30,D.ABR!AL30),0)</f>
        <v>0</v>
      </c>
      <c r="AM30" s="39">
        <f t="shared" si="0"/>
        <v>6</v>
      </c>
      <c r="AN30" s="251" t="str">
        <f t="shared" si="1"/>
        <v>APROVADO</v>
      </c>
      <c r="AO30" s="251"/>
      <c r="AP30" s="251"/>
      <c r="AQ30" s="251"/>
    </row>
    <row r="31" spans="1:43" x14ac:dyDescent="0.2">
      <c r="A31" s="35">
        <v>15</v>
      </c>
      <c r="B31" s="248" t="str">
        <f>D.FEV!B31</f>
        <v>FRANCISCO IRAN MAIA QUINTINO</v>
      </c>
      <c r="C31" s="249"/>
      <c r="D31" s="249"/>
      <c r="E31" s="249"/>
      <c r="F31" s="250"/>
      <c r="G31" s="111">
        <v>5</v>
      </c>
      <c r="H31" s="111"/>
      <c r="I31" s="258"/>
      <c r="J31" s="111"/>
      <c r="K31" s="111"/>
      <c r="L31" s="258"/>
      <c r="M31" s="111"/>
      <c r="N31" s="111"/>
      <c r="O31" s="258"/>
      <c r="P31" s="111"/>
      <c r="Q31" s="111"/>
      <c r="R31" s="258"/>
      <c r="S31" s="111"/>
      <c r="T31" s="111"/>
      <c r="U31" s="258"/>
      <c r="V31" s="111"/>
      <c r="W31" s="111"/>
      <c r="X31" s="258"/>
      <c r="Y31" s="111"/>
      <c r="Z31" s="111"/>
      <c r="AA31" s="258"/>
      <c r="AB31" s="111"/>
      <c r="AC31" s="111"/>
      <c r="AD31" s="258"/>
      <c r="AE31" s="111"/>
      <c r="AF31" s="111"/>
      <c r="AG31" s="258"/>
      <c r="AH31" s="111"/>
      <c r="AI31" s="111"/>
      <c r="AJ31" s="261"/>
      <c r="AK31" s="38"/>
      <c r="AL31" s="118">
        <f>IFERROR(SUM(D.FEV!AL31,D.MAR!AL31,D.ABR!AL31),0)</f>
        <v>0</v>
      </c>
      <c r="AM31" s="36">
        <f t="shared" si="0"/>
        <v>5</v>
      </c>
      <c r="AN31" s="251" t="str">
        <f t="shared" si="1"/>
        <v>RETIDO</v>
      </c>
      <c r="AO31" s="251"/>
      <c r="AP31" s="251"/>
      <c r="AQ31" s="251"/>
    </row>
    <row r="32" spans="1:43" x14ac:dyDescent="0.2">
      <c r="A32" s="7">
        <v>16</v>
      </c>
      <c r="B32" s="252" t="str">
        <f>D.FEV!B32</f>
        <v>GELMIR QUEIROZ DE OLIVEIRA</v>
      </c>
      <c r="C32" s="253"/>
      <c r="D32" s="253"/>
      <c r="E32" s="253"/>
      <c r="F32" s="254"/>
      <c r="G32" s="112">
        <v>5</v>
      </c>
      <c r="H32" s="112"/>
      <c r="I32" s="258"/>
      <c r="J32" s="112"/>
      <c r="K32" s="112"/>
      <c r="L32" s="258"/>
      <c r="M32" s="112"/>
      <c r="N32" s="112"/>
      <c r="O32" s="258"/>
      <c r="P32" s="112"/>
      <c r="Q32" s="112"/>
      <c r="R32" s="258"/>
      <c r="S32" s="112"/>
      <c r="T32" s="112"/>
      <c r="U32" s="258"/>
      <c r="V32" s="112"/>
      <c r="W32" s="112"/>
      <c r="X32" s="258"/>
      <c r="Y32" s="112"/>
      <c r="Z32" s="112"/>
      <c r="AA32" s="258"/>
      <c r="AB32" s="112"/>
      <c r="AC32" s="112"/>
      <c r="AD32" s="258"/>
      <c r="AE32" s="112"/>
      <c r="AF32" s="112"/>
      <c r="AG32" s="258"/>
      <c r="AH32" s="112"/>
      <c r="AI32" s="112"/>
      <c r="AJ32" s="261"/>
      <c r="AK32" s="38"/>
      <c r="AL32" s="118">
        <f>IFERROR(SUM(D.FEV!AL32,D.MAR!AL32,D.ABR!AL32),0)</f>
        <v>0</v>
      </c>
      <c r="AM32" s="39">
        <f t="shared" si="0"/>
        <v>5</v>
      </c>
      <c r="AN32" s="251" t="str">
        <f t="shared" si="1"/>
        <v>RETIDO</v>
      </c>
      <c r="AO32" s="251"/>
      <c r="AP32" s="251"/>
      <c r="AQ32" s="251"/>
    </row>
    <row r="33" spans="1:43" x14ac:dyDescent="0.2">
      <c r="A33" s="35">
        <v>17</v>
      </c>
      <c r="B33" s="248" t="str">
        <f>D.FEV!B33</f>
        <v>HUDSON MARTINS RODRIGUES</v>
      </c>
      <c r="C33" s="249"/>
      <c r="D33" s="249"/>
      <c r="E33" s="249"/>
      <c r="F33" s="250"/>
      <c r="G33" s="111">
        <v>6</v>
      </c>
      <c r="H33" s="111"/>
      <c r="I33" s="258"/>
      <c r="J33" s="111"/>
      <c r="K33" s="111"/>
      <c r="L33" s="258"/>
      <c r="M33" s="111"/>
      <c r="N33" s="111"/>
      <c r="O33" s="258"/>
      <c r="P33" s="111"/>
      <c r="Q33" s="111"/>
      <c r="R33" s="258"/>
      <c r="S33" s="111"/>
      <c r="T33" s="111"/>
      <c r="U33" s="258"/>
      <c r="V33" s="111"/>
      <c r="W33" s="111"/>
      <c r="X33" s="258"/>
      <c r="Y33" s="111"/>
      <c r="Z33" s="111"/>
      <c r="AA33" s="258"/>
      <c r="AB33" s="111"/>
      <c r="AC33" s="111"/>
      <c r="AD33" s="258"/>
      <c r="AE33" s="111"/>
      <c r="AF33" s="111"/>
      <c r="AG33" s="258"/>
      <c r="AH33" s="111"/>
      <c r="AI33" s="111"/>
      <c r="AJ33" s="261"/>
      <c r="AK33" s="38"/>
      <c r="AL33" s="118">
        <f>IFERROR(SUM(D.FEV!AL33,D.MAR!AL33,D.ABR!AL33),0)</f>
        <v>0</v>
      </c>
      <c r="AM33" s="36">
        <f t="shared" si="0"/>
        <v>6</v>
      </c>
      <c r="AN33" s="251" t="str">
        <f t="shared" si="1"/>
        <v>APROVADO</v>
      </c>
      <c r="AO33" s="251"/>
      <c r="AP33" s="251"/>
      <c r="AQ33" s="251"/>
    </row>
    <row r="34" spans="1:43" x14ac:dyDescent="0.2">
      <c r="A34" s="7">
        <v>18</v>
      </c>
      <c r="B34" s="252" t="str">
        <f>D.FEV!B34</f>
        <v>JOSE MATEUS RIBEIRO DO NASCIMENTO</v>
      </c>
      <c r="C34" s="253"/>
      <c r="D34" s="253"/>
      <c r="E34" s="253"/>
      <c r="F34" s="254"/>
      <c r="G34" s="112">
        <v>6</v>
      </c>
      <c r="H34" s="112"/>
      <c r="I34" s="258"/>
      <c r="J34" s="112"/>
      <c r="K34" s="112"/>
      <c r="L34" s="258"/>
      <c r="M34" s="112"/>
      <c r="N34" s="112"/>
      <c r="O34" s="258"/>
      <c r="P34" s="112"/>
      <c r="Q34" s="112"/>
      <c r="R34" s="258"/>
      <c r="S34" s="112"/>
      <c r="T34" s="112"/>
      <c r="U34" s="258"/>
      <c r="V34" s="112"/>
      <c r="W34" s="112"/>
      <c r="X34" s="258"/>
      <c r="Y34" s="112"/>
      <c r="Z34" s="112"/>
      <c r="AA34" s="258"/>
      <c r="AB34" s="112"/>
      <c r="AC34" s="112"/>
      <c r="AD34" s="258"/>
      <c r="AE34" s="112"/>
      <c r="AF34" s="112"/>
      <c r="AG34" s="258"/>
      <c r="AH34" s="112"/>
      <c r="AI34" s="112"/>
      <c r="AJ34" s="261"/>
      <c r="AK34" s="38"/>
      <c r="AL34" s="118">
        <f>IFERROR(SUM(D.FEV!AL34,D.MAR!AL34,D.ABR!AL34),0)</f>
        <v>0</v>
      </c>
      <c r="AM34" s="39">
        <f t="shared" si="0"/>
        <v>6</v>
      </c>
      <c r="AN34" s="251" t="str">
        <f t="shared" si="1"/>
        <v>APROVADO</v>
      </c>
      <c r="AO34" s="251"/>
      <c r="AP34" s="251"/>
      <c r="AQ34" s="251"/>
    </row>
    <row r="35" spans="1:43" x14ac:dyDescent="0.2">
      <c r="A35" s="35">
        <v>19</v>
      </c>
      <c r="B35" s="248" t="str">
        <f>D.FEV!B35</f>
        <v>KAIANE SOUZA DA SILVA</v>
      </c>
      <c r="C35" s="249"/>
      <c r="D35" s="249"/>
      <c r="E35" s="249"/>
      <c r="F35" s="250"/>
      <c r="G35" s="111">
        <v>6</v>
      </c>
      <c r="H35" s="111"/>
      <c r="I35" s="258"/>
      <c r="J35" s="111"/>
      <c r="K35" s="111"/>
      <c r="L35" s="258"/>
      <c r="M35" s="111"/>
      <c r="N35" s="111"/>
      <c r="O35" s="258"/>
      <c r="P35" s="111"/>
      <c r="Q35" s="111"/>
      <c r="R35" s="258"/>
      <c r="S35" s="111"/>
      <c r="T35" s="111"/>
      <c r="U35" s="258"/>
      <c r="V35" s="111"/>
      <c r="W35" s="111"/>
      <c r="X35" s="258"/>
      <c r="Y35" s="111"/>
      <c r="Z35" s="111"/>
      <c r="AA35" s="258"/>
      <c r="AB35" s="111"/>
      <c r="AC35" s="111"/>
      <c r="AD35" s="258"/>
      <c r="AE35" s="111"/>
      <c r="AF35" s="111"/>
      <c r="AG35" s="258"/>
      <c r="AH35" s="111"/>
      <c r="AI35" s="111"/>
      <c r="AJ35" s="261"/>
      <c r="AK35" s="38"/>
      <c r="AL35" s="118">
        <f>IFERROR(SUM(D.FEV!AL35,D.MAR!AL35,D.ABR!AL35),0)</f>
        <v>0</v>
      </c>
      <c r="AM35" s="36">
        <f t="shared" si="0"/>
        <v>6</v>
      </c>
      <c r="AN35" s="251" t="str">
        <f t="shared" si="1"/>
        <v>APROVADO</v>
      </c>
      <c r="AO35" s="251"/>
      <c r="AP35" s="251"/>
      <c r="AQ35" s="251"/>
    </row>
    <row r="36" spans="1:43" x14ac:dyDescent="0.2">
      <c r="A36" s="7">
        <v>20</v>
      </c>
      <c r="B36" s="252" t="str">
        <f>D.FEV!B36</f>
        <v>KERLISON FERNANDES LOPES - (TRANS)</v>
      </c>
      <c r="C36" s="253"/>
      <c r="D36" s="253"/>
      <c r="E36" s="253"/>
      <c r="F36" s="254"/>
      <c r="G36" s="112" t="s">
        <v>128</v>
      </c>
      <c r="H36" s="112"/>
      <c r="I36" s="258"/>
      <c r="J36" s="112"/>
      <c r="K36" s="112"/>
      <c r="L36" s="258"/>
      <c r="M36" s="112"/>
      <c r="N36" s="112"/>
      <c r="O36" s="258"/>
      <c r="P36" s="112"/>
      <c r="Q36" s="112"/>
      <c r="R36" s="258"/>
      <c r="S36" s="112"/>
      <c r="T36" s="112"/>
      <c r="U36" s="258"/>
      <c r="V36" s="112"/>
      <c r="W36" s="112"/>
      <c r="X36" s="258"/>
      <c r="Y36" s="112"/>
      <c r="Z36" s="112"/>
      <c r="AA36" s="258"/>
      <c r="AB36" s="112"/>
      <c r="AC36" s="112"/>
      <c r="AD36" s="258"/>
      <c r="AE36" s="112"/>
      <c r="AF36" s="112"/>
      <c r="AG36" s="258"/>
      <c r="AH36" s="112"/>
      <c r="AI36" s="112"/>
      <c r="AJ36" s="261"/>
      <c r="AK36" s="38"/>
      <c r="AL36" s="118">
        <f>IFERROR(SUM(D.FEV!AL36,D.MAR!AL36,D.ABR!AL36),0)</f>
        <v>0</v>
      </c>
      <c r="AM36" s="39">
        <f t="shared" si="0"/>
        <v>0</v>
      </c>
      <c r="AN36" s="251" t="str">
        <f t="shared" si="1"/>
        <v/>
      </c>
      <c r="AO36" s="251"/>
      <c r="AP36" s="251"/>
      <c r="AQ36" s="251"/>
    </row>
    <row r="37" spans="1:43" x14ac:dyDescent="0.2">
      <c r="A37" s="35">
        <v>21</v>
      </c>
      <c r="B37" s="248" t="str">
        <f>D.FEV!B37</f>
        <v>MARIA EDUARDA SANTOS DA SILVA</v>
      </c>
      <c r="C37" s="249"/>
      <c r="D37" s="249"/>
      <c r="E37" s="249"/>
      <c r="F37" s="250"/>
      <c r="G37" s="111">
        <v>6</v>
      </c>
      <c r="H37" s="111"/>
      <c r="I37" s="258"/>
      <c r="J37" s="111"/>
      <c r="K37" s="111"/>
      <c r="L37" s="258"/>
      <c r="M37" s="111"/>
      <c r="N37" s="111"/>
      <c r="O37" s="258"/>
      <c r="P37" s="111"/>
      <c r="Q37" s="111"/>
      <c r="R37" s="258"/>
      <c r="S37" s="111"/>
      <c r="T37" s="111"/>
      <c r="U37" s="258"/>
      <c r="V37" s="111"/>
      <c r="W37" s="111"/>
      <c r="X37" s="258"/>
      <c r="Y37" s="111"/>
      <c r="Z37" s="111"/>
      <c r="AA37" s="258"/>
      <c r="AB37" s="111"/>
      <c r="AC37" s="111"/>
      <c r="AD37" s="258"/>
      <c r="AE37" s="111"/>
      <c r="AF37" s="111"/>
      <c r="AG37" s="258"/>
      <c r="AH37" s="111"/>
      <c r="AI37" s="111"/>
      <c r="AJ37" s="261"/>
      <c r="AK37" s="38"/>
      <c r="AL37" s="118">
        <f>IFERROR(SUM(D.FEV!AL37,D.MAR!AL37,D.ABR!AL37),0)</f>
        <v>0</v>
      </c>
      <c r="AM37" s="36">
        <f t="shared" si="0"/>
        <v>6</v>
      </c>
      <c r="AN37" s="251" t="str">
        <f t="shared" si="1"/>
        <v>APROVADO</v>
      </c>
      <c r="AO37" s="251"/>
      <c r="AP37" s="251"/>
      <c r="AQ37" s="251"/>
    </row>
    <row r="38" spans="1:43" x14ac:dyDescent="0.2">
      <c r="A38" s="7">
        <v>22</v>
      </c>
      <c r="B38" s="252" t="str">
        <f>D.FEV!B38</f>
        <v>MARIA FERNANDA RUFINO DOS SANTOS</v>
      </c>
      <c r="C38" s="253"/>
      <c r="D38" s="253"/>
      <c r="E38" s="253"/>
      <c r="F38" s="254"/>
      <c r="G38" s="112">
        <v>5</v>
      </c>
      <c r="H38" s="112"/>
      <c r="I38" s="258"/>
      <c r="J38" s="112"/>
      <c r="K38" s="112"/>
      <c r="L38" s="258"/>
      <c r="M38" s="112"/>
      <c r="N38" s="112"/>
      <c r="O38" s="258"/>
      <c r="P38" s="112"/>
      <c r="Q38" s="112"/>
      <c r="R38" s="258"/>
      <c r="S38" s="112"/>
      <c r="T38" s="112"/>
      <c r="U38" s="258"/>
      <c r="V38" s="112"/>
      <c r="W38" s="112"/>
      <c r="X38" s="258"/>
      <c r="Y38" s="112"/>
      <c r="Z38" s="112"/>
      <c r="AA38" s="258"/>
      <c r="AB38" s="112"/>
      <c r="AC38" s="112"/>
      <c r="AD38" s="258"/>
      <c r="AE38" s="112"/>
      <c r="AF38" s="112"/>
      <c r="AG38" s="258"/>
      <c r="AH38" s="112"/>
      <c r="AI38" s="112"/>
      <c r="AJ38" s="261"/>
      <c r="AK38" s="38"/>
      <c r="AL38" s="118">
        <f>IFERROR(SUM(D.FEV!AL38,D.MAR!AL38,D.ABR!AL38),0)</f>
        <v>0</v>
      </c>
      <c r="AM38" s="39">
        <f t="shared" si="0"/>
        <v>5</v>
      </c>
      <c r="AN38" s="251" t="str">
        <f t="shared" si="1"/>
        <v>RETIDO</v>
      </c>
      <c r="AO38" s="251"/>
      <c r="AP38" s="251"/>
      <c r="AQ38" s="251"/>
    </row>
    <row r="39" spans="1:43" x14ac:dyDescent="0.2">
      <c r="A39" s="35">
        <v>23</v>
      </c>
      <c r="B39" s="248" t="str">
        <f>D.FEV!B39</f>
        <v>RUAN ESTEVES DE CARVALHO</v>
      </c>
      <c r="C39" s="249"/>
      <c r="D39" s="249"/>
      <c r="E39" s="249"/>
      <c r="F39" s="250"/>
      <c r="G39" s="111">
        <v>5</v>
      </c>
      <c r="H39" s="111"/>
      <c r="I39" s="258"/>
      <c r="J39" s="111"/>
      <c r="K39" s="111"/>
      <c r="L39" s="258"/>
      <c r="M39" s="111"/>
      <c r="N39" s="111"/>
      <c r="O39" s="258"/>
      <c r="P39" s="111"/>
      <c r="Q39" s="111"/>
      <c r="R39" s="258"/>
      <c r="S39" s="111"/>
      <c r="T39" s="111"/>
      <c r="U39" s="258"/>
      <c r="V39" s="111"/>
      <c r="W39" s="111"/>
      <c r="X39" s="258"/>
      <c r="Y39" s="111"/>
      <c r="Z39" s="111"/>
      <c r="AA39" s="258"/>
      <c r="AB39" s="111"/>
      <c r="AC39" s="111"/>
      <c r="AD39" s="258"/>
      <c r="AE39" s="111"/>
      <c r="AF39" s="111"/>
      <c r="AG39" s="258"/>
      <c r="AH39" s="111"/>
      <c r="AI39" s="111"/>
      <c r="AJ39" s="261"/>
      <c r="AK39" s="38"/>
      <c r="AL39" s="118">
        <f>IFERROR(SUM(D.FEV!AL39,D.MAR!AL39,D.ABR!AL39),0)</f>
        <v>0</v>
      </c>
      <c r="AM39" s="36">
        <f t="shared" si="0"/>
        <v>5</v>
      </c>
      <c r="AN39" s="251" t="str">
        <f t="shared" si="1"/>
        <v>RETIDO</v>
      </c>
      <c r="AO39" s="251"/>
      <c r="AP39" s="251"/>
      <c r="AQ39" s="251"/>
    </row>
    <row r="40" spans="1:43" x14ac:dyDescent="0.2">
      <c r="A40" s="7">
        <v>24</v>
      </c>
      <c r="B40" s="252" t="str">
        <f>D.FEV!B40</f>
        <v>THAIS BARROS DA SILVA</v>
      </c>
      <c r="C40" s="253"/>
      <c r="D40" s="253"/>
      <c r="E40" s="253"/>
      <c r="F40" s="254"/>
      <c r="G40" s="112">
        <v>6</v>
      </c>
      <c r="H40" s="112"/>
      <c r="I40" s="258"/>
      <c r="J40" s="112"/>
      <c r="K40" s="112"/>
      <c r="L40" s="258"/>
      <c r="M40" s="112"/>
      <c r="N40" s="112"/>
      <c r="O40" s="258"/>
      <c r="P40" s="112"/>
      <c r="Q40" s="112"/>
      <c r="R40" s="258"/>
      <c r="S40" s="112"/>
      <c r="T40" s="112"/>
      <c r="U40" s="258"/>
      <c r="V40" s="112"/>
      <c r="W40" s="112"/>
      <c r="X40" s="258"/>
      <c r="Y40" s="112"/>
      <c r="Z40" s="112"/>
      <c r="AA40" s="258"/>
      <c r="AB40" s="112"/>
      <c r="AC40" s="112"/>
      <c r="AD40" s="258"/>
      <c r="AE40" s="112"/>
      <c r="AF40" s="112"/>
      <c r="AG40" s="258"/>
      <c r="AH40" s="112"/>
      <c r="AI40" s="112"/>
      <c r="AJ40" s="261"/>
      <c r="AK40" s="38"/>
      <c r="AL40" s="118">
        <f>IFERROR(SUM(D.FEV!AL40,D.MAR!AL40,D.ABR!AL40),0)</f>
        <v>0</v>
      </c>
      <c r="AM40" s="39">
        <f t="shared" si="0"/>
        <v>6</v>
      </c>
      <c r="AN40" s="251" t="str">
        <f t="shared" si="1"/>
        <v>APROVADO</v>
      </c>
      <c r="AO40" s="251"/>
      <c r="AP40" s="251"/>
      <c r="AQ40" s="251"/>
    </row>
    <row r="41" spans="1:43" x14ac:dyDescent="0.2">
      <c r="A41" s="35">
        <v>25</v>
      </c>
      <c r="B41" s="248" t="str">
        <f>D.FEV!B41</f>
        <v>VITORIA PEREIRA DE LIMA</v>
      </c>
      <c r="C41" s="249"/>
      <c r="D41" s="249"/>
      <c r="E41" s="249"/>
      <c r="F41" s="250"/>
      <c r="G41" s="111">
        <v>6</v>
      </c>
      <c r="H41" s="111"/>
      <c r="I41" s="258"/>
      <c r="J41" s="111"/>
      <c r="K41" s="111"/>
      <c r="L41" s="258"/>
      <c r="M41" s="111"/>
      <c r="N41" s="111"/>
      <c r="O41" s="258"/>
      <c r="P41" s="111"/>
      <c r="Q41" s="111"/>
      <c r="R41" s="258"/>
      <c r="S41" s="111"/>
      <c r="T41" s="111"/>
      <c r="U41" s="258"/>
      <c r="V41" s="111"/>
      <c r="W41" s="111"/>
      <c r="X41" s="258"/>
      <c r="Y41" s="111"/>
      <c r="Z41" s="111"/>
      <c r="AA41" s="258"/>
      <c r="AB41" s="111"/>
      <c r="AC41" s="111"/>
      <c r="AD41" s="258"/>
      <c r="AE41" s="111"/>
      <c r="AF41" s="111"/>
      <c r="AG41" s="258"/>
      <c r="AH41" s="111"/>
      <c r="AI41" s="111"/>
      <c r="AJ41" s="261"/>
      <c r="AK41" s="38"/>
      <c r="AL41" s="118">
        <f>IFERROR(SUM(D.FEV!AL41,D.MAR!AL41,D.ABR!AL41),0)</f>
        <v>0</v>
      </c>
      <c r="AM41" s="36">
        <f t="shared" si="0"/>
        <v>6</v>
      </c>
      <c r="AN41" s="251" t="str">
        <f t="shared" si="1"/>
        <v>APROVADO</v>
      </c>
      <c r="AO41" s="251"/>
      <c r="AP41" s="251"/>
      <c r="AQ41" s="251"/>
    </row>
    <row r="42" spans="1:43" x14ac:dyDescent="0.2">
      <c r="A42" s="7">
        <v>26</v>
      </c>
      <c r="B42" s="252" t="str">
        <f>D.FEV!B42</f>
        <v>YARA VICENTE DE MELO</v>
      </c>
      <c r="C42" s="253"/>
      <c r="D42" s="253"/>
      <c r="E42" s="253"/>
      <c r="F42" s="254"/>
      <c r="G42" s="112">
        <v>6</v>
      </c>
      <c r="H42" s="112"/>
      <c r="I42" s="258"/>
      <c r="J42" s="112"/>
      <c r="K42" s="112"/>
      <c r="L42" s="258"/>
      <c r="M42" s="112"/>
      <c r="N42" s="112"/>
      <c r="O42" s="258"/>
      <c r="P42" s="112"/>
      <c r="Q42" s="112"/>
      <c r="R42" s="258"/>
      <c r="S42" s="112"/>
      <c r="T42" s="112"/>
      <c r="U42" s="258"/>
      <c r="V42" s="112"/>
      <c r="W42" s="112"/>
      <c r="X42" s="258"/>
      <c r="Y42" s="112"/>
      <c r="Z42" s="112"/>
      <c r="AA42" s="258"/>
      <c r="AB42" s="112"/>
      <c r="AC42" s="112"/>
      <c r="AD42" s="258"/>
      <c r="AE42" s="112"/>
      <c r="AF42" s="112"/>
      <c r="AG42" s="258"/>
      <c r="AH42" s="112"/>
      <c r="AI42" s="112"/>
      <c r="AJ42" s="261"/>
      <c r="AK42" s="38"/>
      <c r="AL42" s="118">
        <f>IFERROR(SUM(D.FEV!AL42,D.MAR!AL42,D.ABR!AL42),0)</f>
        <v>0</v>
      </c>
      <c r="AM42" s="39">
        <f t="shared" si="0"/>
        <v>6</v>
      </c>
      <c r="AN42" s="251" t="str">
        <f t="shared" si="1"/>
        <v>APROVADO</v>
      </c>
      <c r="AO42" s="251"/>
      <c r="AP42" s="251"/>
      <c r="AQ42" s="251"/>
    </row>
    <row r="43" spans="1:43" x14ac:dyDescent="0.2">
      <c r="A43" s="35">
        <v>27</v>
      </c>
      <c r="B43" s="248" t="str">
        <f>D.FEV!B43</f>
        <v>JOSUE DA SILVA BARBOSA</v>
      </c>
      <c r="C43" s="249"/>
      <c r="D43" s="249"/>
      <c r="E43" s="249"/>
      <c r="F43" s="250"/>
      <c r="G43" s="111">
        <v>6</v>
      </c>
      <c r="H43" s="111"/>
      <c r="I43" s="258"/>
      <c r="J43" s="111"/>
      <c r="K43" s="111"/>
      <c r="L43" s="258"/>
      <c r="M43" s="111"/>
      <c r="N43" s="111"/>
      <c r="O43" s="258"/>
      <c r="P43" s="111"/>
      <c r="Q43" s="111"/>
      <c r="R43" s="258"/>
      <c r="S43" s="111"/>
      <c r="T43" s="111"/>
      <c r="U43" s="258"/>
      <c r="V43" s="111"/>
      <c r="W43" s="111"/>
      <c r="X43" s="258"/>
      <c r="Y43" s="111"/>
      <c r="Z43" s="111"/>
      <c r="AA43" s="258"/>
      <c r="AB43" s="111"/>
      <c r="AC43" s="111"/>
      <c r="AD43" s="258"/>
      <c r="AE43" s="111"/>
      <c r="AF43" s="111"/>
      <c r="AG43" s="258"/>
      <c r="AH43" s="111"/>
      <c r="AI43" s="111"/>
      <c r="AJ43" s="261"/>
      <c r="AK43" s="38"/>
      <c r="AL43" s="118">
        <f>IFERROR(SUM(D.FEV!AL43,D.MAR!AL43,D.ABR!AL43),0)</f>
        <v>0</v>
      </c>
      <c r="AM43" s="36">
        <f t="shared" si="0"/>
        <v>6</v>
      </c>
      <c r="AN43" s="251" t="str">
        <f t="shared" si="1"/>
        <v>APROVADO</v>
      </c>
      <c r="AO43" s="251"/>
      <c r="AP43" s="251"/>
      <c r="AQ43" s="251"/>
    </row>
    <row r="44" spans="1:43" x14ac:dyDescent="0.2">
      <c r="A44" s="7">
        <v>28</v>
      </c>
      <c r="B44" s="252" t="str">
        <f>D.FEV!B44</f>
        <v>LEONEL CAMPOS SANTOS</v>
      </c>
      <c r="C44" s="253"/>
      <c r="D44" s="253"/>
      <c r="E44" s="253"/>
      <c r="F44" s="254"/>
      <c r="G44" s="112">
        <v>6</v>
      </c>
      <c r="H44" s="112"/>
      <c r="I44" s="258"/>
      <c r="J44" s="112"/>
      <c r="K44" s="112"/>
      <c r="L44" s="258"/>
      <c r="M44" s="112"/>
      <c r="N44" s="112"/>
      <c r="O44" s="258"/>
      <c r="P44" s="112"/>
      <c r="Q44" s="112"/>
      <c r="R44" s="258"/>
      <c r="S44" s="112"/>
      <c r="T44" s="112"/>
      <c r="U44" s="258"/>
      <c r="V44" s="112"/>
      <c r="W44" s="112"/>
      <c r="X44" s="258"/>
      <c r="Y44" s="112"/>
      <c r="Z44" s="112"/>
      <c r="AA44" s="258"/>
      <c r="AB44" s="112"/>
      <c r="AC44" s="112"/>
      <c r="AD44" s="258"/>
      <c r="AE44" s="112"/>
      <c r="AF44" s="112"/>
      <c r="AG44" s="258"/>
      <c r="AH44" s="112"/>
      <c r="AI44" s="112"/>
      <c r="AJ44" s="261"/>
      <c r="AK44" s="38"/>
      <c r="AL44" s="118">
        <f>IFERROR(SUM(D.FEV!AL44,D.MAR!AL44,D.ABR!AL44),0)</f>
        <v>0</v>
      </c>
      <c r="AM44" s="39">
        <f t="shared" si="0"/>
        <v>6</v>
      </c>
      <c r="AN44" s="251" t="str">
        <f t="shared" si="1"/>
        <v>APROVADO</v>
      </c>
      <c r="AO44" s="251"/>
      <c r="AP44" s="251"/>
      <c r="AQ44" s="251"/>
    </row>
    <row r="45" spans="1:43" x14ac:dyDescent="0.2">
      <c r="A45" s="35">
        <v>29</v>
      </c>
      <c r="B45" s="248" t="str">
        <f>D.FEV!B45</f>
        <v>LUCAS GABRIEL OLIVEIRA LINO</v>
      </c>
      <c r="C45" s="249"/>
      <c r="D45" s="249"/>
      <c r="E45" s="249"/>
      <c r="F45" s="250"/>
      <c r="G45" s="111">
        <v>6</v>
      </c>
      <c r="H45" s="111"/>
      <c r="I45" s="258"/>
      <c r="J45" s="111"/>
      <c r="K45" s="111"/>
      <c r="L45" s="258"/>
      <c r="M45" s="111"/>
      <c r="N45" s="111"/>
      <c r="O45" s="258"/>
      <c r="P45" s="111"/>
      <c r="Q45" s="111"/>
      <c r="R45" s="258"/>
      <c r="S45" s="111"/>
      <c r="T45" s="111"/>
      <c r="U45" s="258"/>
      <c r="V45" s="111"/>
      <c r="W45" s="111"/>
      <c r="X45" s="258"/>
      <c r="Y45" s="111"/>
      <c r="Z45" s="111"/>
      <c r="AA45" s="258"/>
      <c r="AB45" s="111"/>
      <c r="AC45" s="111"/>
      <c r="AD45" s="258"/>
      <c r="AE45" s="111"/>
      <c r="AF45" s="111"/>
      <c r="AG45" s="258"/>
      <c r="AH45" s="111"/>
      <c r="AI45" s="111"/>
      <c r="AJ45" s="261"/>
      <c r="AK45" s="38"/>
      <c r="AL45" s="118">
        <f>IFERROR(SUM(D.FEV!AL45,D.MAR!AL45,D.ABR!AL45),0)</f>
        <v>0</v>
      </c>
      <c r="AM45" s="36">
        <f t="shared" si="0"/>
        <v>6</v>
      </c>
      <c r="AN45" s="251" t="str">
        <f t="shared" si="1"/>
        <v>APROVADO</v>
      </c>
      <c r="AO45" s="251"/>
      <c r="AP45" s="251"/>
      <c r="AQ45" s="251"/>
    </row>
    <row r="46" spans="1:43" x14ac:dyDescent="0.2">
      <c r="A46" s="7">
        <v>30</v>
      </c>
      <c r="B46" s="252" t="str">
        <f>D.FEV!B46</f>
        <v>MARIA CRISTINA SILVA DE SOUZA</v>
      </c>
      <c r="C46" s="253"/>
      <c r="D46" s="253"/>
      <c r="E46" s="253"/>
      <c r="F46" s="254"/>
      <c r="G46" s="112">
        <v>6</v>
      </c>
      <c r="H46" s="112"/>
      <c r="I46" s="258"/>
      <c r="J46" s="112"/>
      <c r="K46" s="112"/>
      <c r="L46" s="258"/>
      <c r="M46" s="112"/>
      <c r="N46" s="112"/>
      <c r="O46" s="258"/>
      <c r="P46" s="112"/>
      <c r="Q46" s="112"/>
      <c r="R46" s="258"/>
      <c r="S46" s="112"/>
      <c r="T46" s="112"/>
      <c r="U46" s="258"/>
      <c r="V46" s="112"/>
      <c r="W46" s="112"/>
      <c r="X46" s="258"/>
      <c r="Y46" s="112"/>
      <c r="Z46" s="112"/>
      <c r="AA46" s="258"/>
      <c r="AB46" s="112"/>
      <c r="AC46" s="112"/>
      <c r="AD46" s="258"/>
      <c r="AE46" s="112"/>
      <c r="AF46" s="112"/>
      <c r="AG46" s="258"/>
      <c r="AH46" s="112"/>
      <c r="AI46" s="112"/>
      <c r="AJ46" s="261"/>
      <c r="AK46" s="38"/>
      <c r="AL46" s="118">
        <f>IFERROR(SUM(D.FEV!AL46,D.MAR!AL46,D.ABR!AL46),0)</f>
        <v>0</v>
      </c>
      <c r="AM46" s="39">
        <f t="shared" si="0"/>
        <v>6</v>
      </c>
      <c r="AN46" s="251" t="str">
        <f t="shared" si="1"/>
        <v>APROVADO</v>
      </c>
      <c r="AO46" s="251"/>
      <c r="AP46" s="251"/>
      <c r="AQ46" s="251"/>
    </row>
    <row r="47" spans="1:43" x14ac:dyDescent="0.2">
      <c r="A47" s="35">
        <v>31</v>
      </c>
      <c r="B47" s="248" t="str">
        <f>D.FEV!B47</f>
        <v>MARIA DE NAZARE RIBEIRO DA COSTA</v>
      </c>
      <c r="C47" s="249"/>
      <c r="D47" s="249"/>
      <c r="E47" s="249"/>
      <c r="F47" s="250"/>
      <c r="G47" s="111">
        <v>6</v>
      </c>
      <c r="H47" s="111"/>
      <c r="I47" s="258"/>
      <c r="J47" s="111"/>
      <c r="K47" s="111"/>
      <c r="L47" s="258"/>
      <c r="M47" s="111"/>
      <c r="N47" s="111"/>
      <c r="O47" s="258"/>
      <c r="P47" s="111"/>
      <c r="Q47" s="111"/>
      <c r="R47" s="258"/>
      <c r="S47" s="111"/>
      <c r="T47" s="111"/>
      <c r="U47" s="258"/>
      <c r="V47" s="111"/>
      <c r="W47" s="111"/>
      <c r="X47" s="258"/>
      <c r="Y47" s="111"/>
      <c r="Z47" s="111"/>
      <c r="AA47" s="258"/>
      <c r="AB47" s="111"/>
      <c r="AC47" s="111"/>
      <c r="AD47" s="258"/>
      <c r="AE47" s="111"/>
      <c r="AF47" s="111"/>
      <c r="AG47" s="258"/>
      <c r="AH47" s="111"/>
      <c r="AI47" s="111"/>
      <c r="AJ47" s="261"/>
      <c r="AK47" s="38"/>
      <c r="AL47" s="118">
        <f>IFERROR(SUM(D.FEV!AL47,D.MAR!AL47,D.ABR!AL47),0)</f>
        <v>0</v>
      </c>
      <c r="AM47" s="36">
        <f t="shared" si="0"/>
        <v>6</v>
      </c>
      <c r="AN47" s="251" t="str">
        <f t="shared" si="1"/>
        <v>APROVADO</v>
      </c>
      <c r="AO47" s="251"/>
      <c r="AP47" s="251"/>
      <c r="AQ47" s="251"/>
    </row>
    <row r="48" spans="1:43" x14ac:dyDescent="0.2">
      <c r="A48" s="7">
        <v>32</v>
      </c>
      <c r="B48" s="252" t="str">
        <f>D.FEV!B48</f>
        <v>MARKUS VICTOR LIMA DE SOUZA</v>
      </c>
      <c r="C48" s="253"/>
      <c r="D48" s="253"/>
      <c r="E48" s="253"/>
      <c r="F48" s="254"/>
      <c r="G48" s="112">
        <v>7</v>
      </c>
      <c r="H48" s="112"/>
      <c r="I48" s="258"/>
      <c r="J48" s="112"/>
      <c r="K48" s="112"/>
      <c r="L48" s="258"/>
      <c r="M48" s="112"/>
      <c r="N48" s="112"/>
      <c r="O48" s="258"/>
      <c r="P48" s="112"/>
      <c r="Q48" s="112"/>
      <c r="R48" s="258"/>
      <c r="S48" s="112"/>
      <c r="T48" s="112"/>
      <c r="U48" s="258"/>
      <c r="V48" s="112"/>
      <c r="W48" s="112"/>
      <c r="X48" s="258"/>
      <c r="Y48" s="112"/>
      <c r="Z48" s="112"/>
      <c r="AA48" s="258"/>
      <c r="AB48" s="112"/>
      <c r="AC48" s="112"/>
      <c r="AD48" s="258"/>
      <c r="AE48" s="112"/>
      <c r="AF48" s="112"/>
      <c r="AG48" s="258"/>
      <c r="AH48" s="112"/>
      <c r="AI48" s="112"/>
      <c r="AJ48" s="261"/>
      <c r="AK48" s="38"/>
      <c r="AL48" s="118">
        <f>IFERROR(SUM(D.FEV!AL48,D.MAR!AL48,D.ABR!AL48),0)</f>
        <v>0</v>
      </c>
      <c r="AM48" s="39">
        <f t="shared" si="0"/>
        <v>7</v>
      </c>
      <c r="AN48" s="251" t="str">
        <f t="shared" si="1"/>
        <v>APROVADO</v>
      </c>
      <c r="AO48" s="251"/>
      <c r="AP48" s="251"/>
      <c r="AQ48" s="251"/>
    </row>
    <row r="49" spans="1:43" x14ac:dyDescent="0.2">
      <c r="A49" s="35">
        <v>33</v>
      </c>
      <c r="B49" s="248" t="str">
        <f>D.FEV!B49</f>
        <v>NAIELY SANTOS LAMEGO</v>
      </c>
      <c r="C49" s="249"/>
      <c r="D49" s="249"/>
      <c r="E49" s="249"/>
      <c r="F49" s="250"/>
      <c r="G49" s="111">
        <v>5</v>
      </c>
      <c r="H49" s="111"/>
      <c r="I49" s="258"/>
      <c r="J49" s="111"/>
      <c r="K49" s="111"/>
      <c r="L49" s="258"/>
      <c r="M49" s="111"/>
      <c r="N49" s="111"/>
      <c r="O49" s="258"/>
      <c r="P49" s="111"/>
      <c r="Q49" s="111"/>
      <c r="R49" s="258"/>
      <c r="S49" s="111"/>
      <c r="T49" s="111"/>
      <c r="U49" s="258"/>
      <c r="V49" s="111"/>
      <c r="W49" s="111"/>
      <c r="X49" s="258"/>
      <c r="Y49" s="111"/>
      <c r="Z49" s="111"/>
      <c r="AA49" s="258"/>
      <c r="AB49" s="111"/>
      <c r="AC49" s="111"/>
      <c r="AD49" s="258"/>
      <c r="AE49" s="111"/>
      <c r="AF49" s="111"/>
      <c r="AG49" s="258"/>
      <c r="AH49" s="111"/>
      <c r="AI49" s="111"/>
      <c r="AJ49" s="261"/>
      <c r="AK49" s="38"/>
      <c r="AL49" s="118">
        <f>IFERROR(SUM(D.FEV!AL49,D.MAR!AL49,D.ABR!AL49),0)</f>
        <v>0</v>
      </c>
      <c r="AM49" s="36">
        <f t="shared" si="0"/>
        <v>5</v>
      </c>
      <c r="AN49" s="251" t="str">
        <f t="shared" si="1"/>
        <v>RETIDO</v>
      </c>
      <c r="AO49" s="251"/>
      <c r="AP49" s="251"/>
      <c r="AQ49" s="251"/>
    </row>
    <row r="50" spans="1:43" x14ac:dyDescent="0.2">
      <c r="A50" s="7">
        <v>34</v>
      </c>
      <c r="B50" s="252" t="str">
        <f>D.FEV!B50</f>
        <v>RAYNARA LIMA DIAS</v>
      </c>
      <c r="C50" s="253"/>
      <c r="D50" s="253"/>
      <c r="E50" s="253"/>
      <c r="F50" s="254"/>
      <c r="G50" s="112">
        <v>5</v>
      </c>
      <c r="H50" s="112"/>
      <c r="I50" s="258"/>
      <c r="J50" s="112"/>
      <c r="K50" s="112"/>
      <c r="L50" s="258"/>
      <c r="M50" s="112"/>
      <c r="N50" s="112"/>
      <c r="O50" s="258"/>
      <c r="P50" s="112"/>
      <c r="Q50" s="112"/>
      <c r="R50" s="258"/>
      <c r="S50" s="112"/>
      <c r="T50" s="112"/>
      <c r="U50" s="258"/>
      <c r="V50" s="112"/>
      <c r="W50" s="112"/>
      <c r="X50" s="258"/>
      <c r="Y50" s="112"/>
      <c r="Z50" s="112"/>
      <c r="AA50" s="258"/>
      <c r="AB50" s="112"/>
      <c r="AC50" s="112"/>
      <c r="AD50" s="258"/>
      <c r="AE50" s="112"/>
      <c r="AF50" s="112"/>
      <c r="AG50" s="258"/>
      <c r="AH50" s="112"/>
      <c r="AI50" s="112"/>
      <c r="AJ50" s="261"/>
      <c r="AK50" s="38"/>
      <c r="AL50" s="118">
        <f>IFERROR(SUM(D.FEV!AL50,D.MAR!AL50,D.ABR!AL50),0)</f>
        <v>0</v>
      </c>
      <c r="AM50" s="39">
        <f t="shared" si="0"/>
        <v>5</v>
      </c>
      <c r="AN50" s="251" t="str">
        <f t="shared" si="1"/>
        <v>RETIDO</v>
      </c>
      <c r="AO50" s="251"/>
      <c r="AP50" s="251"/>
      <c r="AQ50" s="251"/>
    </row>
    <row r="51" spans="1:43" x14ac:dyDescent="0.2">
      <c r="A51" s="35">
        <v>35</v>
      </c>
      <c r="B51" s="248" t="str">
        <f>D.FEV!B51</f>
        <v>RONALD SILVA DA COSTA</v>
      </c>
      <c r="C51" s="249"/>
      <c r="D51" s="249"/>
      <c r="E51" s="249"/>
      <c r="F51" s="250"/>
      <c r="G51" s="111">
        <v>9</v>
      </c>
      <c r="H51" s="111"/>
      <c r="I51" s="258"/>
      <c r="J51" s="111"/>
      <c r="K51" s="111"/>
      <c r="L51" s="258"/>
      <c r="M51" s="111"/>
      <c r="N51" s="111"/>
      <c r="O51" s="258"/>
      <c r="P51" s="111"/>
      <c r="Q51" s="111"/>
      <c r="R51" s="258"/>
      <c r="S51" s="111"/>
      <c r="T51" s="111"/>
      <c r="U51" s="258"/>
      <c r="V51" s="111"/>
      <c r="W51" s="111"/>
      <c r="X51" s="258"/>
      <c r="Y51" s="111"/>
      <c r="Z51" s="111"/>
      <c r="AA51" s="258"/>
      <c r="AB51" s="111"/>
      <c r="AC51" s="111"/>
      <c r="AD51" s="258"/>
      <c r="AE51" s="111"/>
      <c r="AF51" s="111"/>
      <c r="AG51" s="258"/>
      <c r="AH51" s="111"/>
      <c r="AI51" s="111"/>
      <c r="AJ51" s="261"/>
      <c r="AK51" s="38"/>
      <c r="AL51" s="118">
        <f>IFERROR(SUM(D.FEV!AL51,D.MAR!AL51,D.ABR!AL51),0)</f>
        <v>0</v>
      </c>
      <c r="AM51" s="36">
        <f t="shared" si="0"/>
        <v>9</v>
      </c>
      <c r="AN51" s="251" t="str">
        <f t="shared" si="1"/>
        <v>APROVADO</v>
      </c>
      <c r="AO51" s="251"/>
      <c r="AP51" s="251"/>
      <c r="AQ51" s="251"/>
    </row>
    <row r="52" spans="1:43" x14ac:dyDescent="0.2">
      <c r="A52" s="7">
        <v>36</v>
      </c>
      <c r="B52" s="252" t="str">
        <f>D.FEV!B52</f>
        <v>TAUANA COSTA DOS SANTOS</v>
      </c>
      <c r="C52" s="253"/>
      <c r="D52" s="253"/>
      <c r="E52" s="253"/>
      <c r="F52" s="254"/>
      <c r="G52" s="112">
        <v>9</v>
      </c>
      <c r="H52" s="112"/>
      <c r="I52" s="258"/>
      <c r="J52" s="112"/>
      <c r="K52" s="112"/>
      <c r="L52" s="258"/>
      <c r="M52" s="112"/>
      <c r="N52" s="112"/>
      <c r="O52" s="258"/>
      <c r="P52" s="112"/>
      <c r="Q52" s="112"/>
      <c r="R52" s="258"/>
      <c r="S52" s="112"/>
      <c r="T52" s="112"/>
      <c r="U52" s="258"/>
      <c r="V52" s="112"/>
      <c r="W52" s="112"/>
      <c r="X52" s="258"/>
      <c r="Y52" s="112"/>
      <c r="Z52" s="112"/>
      <c r="AA52" s="258"/>
      <c r="AB52" s="112"/>
      <c r="AC52" s="112"/>
      <c r="AD52" s="258"/>
      <c r="AE52" s="112"/>
      <c r="AF52" s="112"/>
      <c r="AG52" s="258"/>
      <c r="AH52" s="112"/>
      <c r="AI52" s="112"/>
      <c r="AJ52" s="261"/>
      <c r="AK52" s="38"/>
      <c r="AL52" s="118">
        <f>IFERROR(SUM(D.FEV!AL52,D.MAR!AL52,D.ABR!AL52),0)</f>
        <v>0</v>
      </c>
      <c r="AM52" s="39">
        <f t="shared" si="0"/>
        <v>9</v>
      </c>
      <c r="AN52" s="251" t="str">
        <f t="shared" si="1"/>
        <v>APROVADO</v>
      </c>
      <c r="AO52" s="251"/>
      <c r="AP52" s="251"/>
      <c r="AQ52" s="251"/>
    </row>
    <row r="53" spans="1:43" x14ac:dyDescent="0.2">
      <c r="A53" s="35">
        <v>37</v>
      </c>
      <c r="B53" s="248" t="str">
        <f>D.FEV!B53</f>
        <v>WILLIAM MICHILES DOS SANTOS</v>
      </c>
      <c r="C53" s="249"/>
      <c r="D53" s="249"/>
      <c r="E53" s="249"/>
      <c r="F53" s="250"/>
      <c r="G53" s="111">
        <v>9</v>
      </c>
      <c r="H53" s="111"/>
      <c r="I53" s="258"/>
      <c r="J53" s="111"/>
      <c r="K53" s="111"/>
      <c r="L53" s="258"/>
      <c r="M53" s="111"/>
      <c r="N53" s="111"/>
      <c r="O53" s="258"/>
      <c r="P53" s="111"/>
      <c r="Q53" s="111"/>
      <c r="R53" s="258"/>
      <c r="S53" s="111"/>
      <c r="T53" s="111"/>
      <c r="U53" s="258"/>
      <c r="V53" s="111"/>
      <c r="W53" s="111"/>
      <c r="X53" s="258"/>
      <c r="Y53" s="111"/>
      <c r="Z53" s="111"/>
      <c r="AA53" s="258"/>
      <c r="AB53" s="111"/>
      <c r="AC53" s="111"/>
      <c r="AD53" s="258"/>
      <c r="AE53" s="111"/>
      <c r="AF53" s="111"/>
      <c r="AG53" s="258"/>
      <c r="AH53" s="111"/>
      <c r="AI53" s="111"/>
      <c r="AJ53" s="261"/>
      <c r="AK53" s="38"/>
      <c r="AL53" s="118">
        <f>IFERROR(SUM(D.FEV!AL53,D.MAR!AL53,D.ABR!AL53),0)</f>
        <v>0</v>
      </c>
      <c r="AM53" s="36">
        <f t="shared" si="0"/>
        <v>9</v>
      </c>
      <c r="AN53" s="251" t="str">
        <f t="shared" si="1"/>
        <v>APROVADO</v>
      </c>
      <c r="AO53" s="251"/>
      <c r="AP53" s="251"/>
      <c r="AQ53" s="251"/>
    </row>
    <row r="54" spans="1:43" x14ac:dyDescent="0.2">
      <c r="A54" s="7">
        <v>38</v>
      </c>
      <c r="B54" s="252" t="str">
        <f>D.FEV!B54</f>
        <v>GRAZIELLE FARIAS DE SOUZA</v>
      </c>
      <c r="C54" s="253"/>
      <c r="D54" s="253"/>
      <c r="E54" s="253"/>
      <c r="F54" s="254"/>
      <c r="G54" s="112">
        <v>8</v>
      </c>
      <c r="H54" s="112"/>
      <c r="I54" s="258"/>
      <c r="J54" s="112"/>
      <c r="K54" s="112"/>
      <c r="L54" s="258"/>
      <c r="M54" s="112"/>
      <c r="N54" s="112"/>
      <c r="O54" s="258"/>
      <c r="P54" s="112"/>
      <c r="Q54" s="112"/>
      <c r="R54" s="258"/>
      <c r="S54" s="112"/>
      <c r="T54" s="112"/>
      <c r="U54" s="258"/>
      <c r="V54" s="112"/>
      <c r="W54" s="112"/>
      <c r="X54" s="258"/>
      <c r="Y54" s="112"/>
      <c r="Z54" s="112"/>
      <c r="AA54" s="258"/>
      <c r="AB54" s="112"/>
      <c r="AC54" s="112"/>
      <c r="AD54" s="258"/>
      <c r="AE54" s="112"/>
      <c r="AF54" s="112"/>
      <c r="AG54" s="258"/>
      <c r="AH54" s="112"/>
      <c r="AI54" s="112"/>
      <c r="AJ54" s="261"/>
      <c r="AK54" s="38"/>
      <c r="AL54" s="118">
        <f>IFERROR(SUM(D.FEV!AL54,D.MAR!AL54,D.ABR!AL54),0)</f>
        <v>0</v>
      </c>
      <c r="AM54" s="39">
        <f t="shared" si="0"/>
        <v>8</v>
      </c>
      <c r="AN54" s="251" t="str">
        <f t="shared" si="1"/>
        <v>APROVADO</v>
      </c>
      <c r="AO54" s="251"/>
      <c r="AP54" s="251"/>
      <c r="AQ54" s="251"/>
    </row>
    <row r="55" spans="1:43" x14ac:dyDescent="0.2">
      <c r="A55" s="35">
        <v>39</v>
      </c>
      <c r="B55" s="248" t="str">
        <f>D.FEV!B55</f>
        <v>PAULO EDUARDO MENEZES DA SILVA</v>
      </c>
      <c r="C55" s="249"/>
      <c r="D55" s="249"/>
      <c r="E55" s="249"/>
      <c r="F55" s="250"/>
      <c r="G55" s="111">
        <v>8</v>
      </c>
      <c r="H55" s="111"/>
      <c r="I55" s="258"/>
      <c r="J55" s="111"/>
      <c r="K55" s="111"/>
      <c r="L55" s="258"/>
      <c r="M55" s="111"/>
      <c r="N55" s="111"/>
      <c r="O55" s="258"/>
      <c r="P55" s="111"/>
      <c r="Q55" s="111"/>
      <c r="R55" s="258"/>
      <c r="S55" s="111"/>
      <c r="T55" s="111"/>
      <c r="U55" s="258"/>
      <c r="V55" s="111"/>
      <c r="W55" s="111"/>
      <c r="X55" s="258"/>
      <c r="Y55" s="111"/>
      <c r="Z55" s="111"/>
      <c r="AA55" s="258"/>
      <c r="AB55" s="111"/>
      <c r="AC55" s="111"/>
      <c r="AD55" s="258"/>
      <c r="AE55" s="111"/>
      <c r="AF55" s="111"/>
      <c r="AG55" s="258"/>
      <c r="AH55" s="111"/>
      <c r="AI55" s="111"/>
      <c r="AJ55" s="261"/>
      <c r="AK55" s="38"/>
      <c r="AL55" s="118">
        <f>IFERROR(SUM(D.FEV!AL55,D.MAR!AL55,D.ABR!AL55),0)</f>
        <v>0</v>
      </c>
      <c r="AM55" s="36">
        <f t="shared" si="0"/>
        <v>8</v>
      </c>
      <c r="AN55" s="251" t="str">
        <f t="shared" si="1"/>
        <v>APROVADO</v>
      </c>
      <c r="AO55" s="251"/>
      <c r="AP55" s="251"/>
      <c r="AQ55" s="251"/>
    </row>
    <row r="56" spans="1:43" x14ac:dyDescent="0.2">
      <c r="A56" s="33">
        <v>40</v>
      </c>
      <c r="B56" s="252" t="str">
        <f>D.FEV!B56</f>
        <v>JOAO VITOR ARAUJO ANDRADE</v>
      </c>
      <c r="C56" s="253"/>
      <c r="D56" s="253"/>
      <c r="E56" s="253"/>
      <c r="F56" s="254"/>
      <c r="G56" s="113">
        <v>7</v>
      </c>
      <c r="H56" s="112"/>
      <c r="I56" s="259"/>
      <c r="J56" s="112"/>
      <c r="K56" s="112"/>
      <c r="L56" s="259"/>
      <c r="M56" s="112"/>
      <c r="N56" s="112"/>
      <c r="O56" s="259"/>
      <c r="P56" s="112"/>
      <c r="Q56" s="112"/>
      <c r="R56" s="259"/>
      <c r="S56" s="112"/>
      <c r="T56" s="112"/>
      <c r="U56" s="259"/>
      <c r="V56" s="112"/>
      <c r="W56" s="112"/>
      <c r="X56" s="259"/>
      <c r="Y56" s="112"/>
      <c r="Z56" s="112"/>
      <c r="AA56" s="259"/>
      <c r="AB56" s="112"/>
      <c r="AC56" s="112"/>
      <c r="AD56" s="259"/>
      <c r="AE56" s="112"/>
      <c r="AF56" s="112"/>
      <c r="AG56" s="259"/>
      <c r="AH56" s="112"/>
      <c r="AI56" s="112"/>
      <c r="AJ56" s="262"/>
      <c r="AK56" s="40"/>
      <c r="AL56" s="118">
        <f>IFERROR(SUM(D.FEV!AL56,D.MAR!AL56,D.ABR!AL56),0)</f>
        <v>0</v>
      </c>
      <c r="AM56" s="39">
        <f t="shared" si="0"/>
        <v>7</v>
      </c>
      <c r="AN56" s="251" t="str">
        <f t="shared" si="1"/>
        <v>APROVADO</v>
      </c>
      <c r="AO56" s="251"/>
      <c r="AP56" s="251"/>
      <c r="AQ56" s="251"/>
    </row>
    <row r="57" spans="1:43" x14ac:dyDescent="0.2">
      <c r="A57" s="31"/>
      <c r="B57" s="32"/>
      <c r="C57" s="135"/>
      <c r="D57" s="135"/>
      <c r="E57" s="135"/>
      <c r="F57" s="135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40"/>
      <c r="AO57" s="140"/>
      <c r="AP57" s="140"/>
      <c r="AQ57" s="140"/>
    </row>
    <row r="58" spans="1:43" x14ac:dyDescent="0.2">
      <c r="A58" s="31"/>
      <c r="B58" s="32"/>
      <c r="C58" s="135"/>
      <c r="D58" s="135"/>
      <c r="E58" s="135"/>
      <c r="F58" s="135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40"/>
      <c r="AO58" s="140"/>
      <c r="AP58" s="140"/>
      <c r="AQ58" s="140"/>
    </row>
    <row r="59" spans="1:43" x14ac:dyDescent="0.2">
      <c r="A59" s="31"/>
      <c r="B59" s="32"/>
      <c r="C59" s="135"/>
      <c r="D59" s="135"/>
      <c r="E59" s="135"/>
      <c r="F59" s="135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40"/>
      <c r="AO59" s="140"/>
      <c r="AP59" s="140"/>
      <c r="AQ59" s="140"/>
    </row>
    <row r="60" spans="1:43" x14ac:dyDescent="0.2">
      <c r="A60" s="31"/>
      <c r="B60" s="32"/>
      <c r="C60" s="135"/>
      <c r="D60" s="135"/>
      <c r="E60" s="135"/>
      <c r="F60" s="135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40"/>
      <c r="AO60" s="140"/>
      <c r="AP60" s="140"/>
      <c r="AQ60" s="140"/>
    </row>
    <row r="61" spans="1:43" x14ac:dyDescent="0.2">
      <c r="A61" s="31"/>
      <c r="B61" s="32"/>
      <c r="C61" s="135"/>
      <c r="D61" s="135"/>
      <c r="E61" s="135"/>
      <c r="F61" s="135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40"/>
      <c r="AO61" s="140"/>
      <c r="AP61" s="140"/>
      <c r="AQ61" s="140"/>
    </row>
    <row r="62" spans="1:43" x14ac:dyDescent="0.2">
      <c r="A62" s="31"/>
      <c r="B62" s="32"/>
      <c r="C62" s="135"/>
      <c r="D62" s="135"/>
      <c r="E62" s="135"/>
      <c r="F62" s="135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40"/>
      <c r="AO62" s="140"/>
      <c r="AP62" s="140"/>
      <c r="AQ62" s="140"/>
    </row>
    <row r="63" spans="1:43" x14ac:dyDescent="0.2">
      <c r="A63" s="31"/>
      <c r="B63" s="32"/>
      <c r="C63" s="135"/>
      <c r="D63" s="135"/>
      <c r="E63" s="135"/>
      <c r="F63" s="135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40"/>
      <c r="AO63" s="140"/>
      <c r="AP63" s="140"/>
      <c r="AQ63" s="140"/>
    </row>
    <row r="64" spans="1:43" x14ac:dyDescent="0.2">
      <c r="A64" s="31"/>
      <c r="B64" s="32"/>
      <c r="C64" s="135"/>
      <c r="D64" s="135"/>
      <c r="E64" s="135"/>
      <c r="F64" s="135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40"/>
      <c r="AO64" s="140"/>
      <c r="AP64" s="140"/>
      <c r="AQ64" s="140"/>
    </row>
    <row r="65" spans="1:43" x14ac:dyDescent="0.2">
      <c r="A65" s="31"/>
      <c r="B65" s="32"/>
      <c r="C65" s="135"/>
      <c r="D65" s="135"/>
      <c r="E65" s="135"/>
      <c r="F65" s="135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40"/>
      <c r="AO65" s="140"/>
      <c r="AP65" s="140"/>
      <c r="AQ65" s="140"/>
    </row>
    <row r="66" spans="1:43" x14ac:dyDescent="0.2">
      <c r="A66" s="31"/>
      <c r="B66" s="32"/>
      <c r="C66" s="135"/>
      <c r="D66" s="135"/>
      <c r="E66" s="135"/>
      <c r="F66" s="135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40"/>
      <c r="AO66" s="140"/>
      <c r="AP66" s="140"/>
      <c r="AQ66" s="140"/>
    </row>
    <row r="67" spans="1:43" x14ac:dyDescent="0.2">
      <c r="A67" s="31"/>
      <c r="B67" s="32"/>
      <c r="C67" s="135"/>
      <c r="D67" s="135"/>
      <c r="E67" s="135"/>
      <c r="F67" s="135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40"/>
      <c r="AO67" s="140"/>
      <c r="AP67" s="140"/>
      <c r="AQ67" s="140"/>
    </row>
    <row r="68" spans="1:43" x14ac:dyDescent="0.2">
      <c r="A68" s="31"/>
      <c r="B68" s="32"/>
      <c r="C68" s="135"/>
      <c r="D68" s="135"/>
      <c r="E68" s="135"/>
      <c r="F68" s="135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40"/>
      <c r="AO68" s="140"/>
      <c r="AP68" s="140"/>
      <c r="AQ68" s="140"/>
    </row>
    <row r="69" spans="1:43" x14ac:dyDescent="0.2">
      <c r="A69" s="31"/>
      <c r="B69" s="32"/>
      <c r="C69" s="135"/>
      <c r="D69" s="135"/>
      <c r="E69" s="135"/>
      <c r="F69" s="135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40"/>
      <c r="AO69" s="140"/>
      <c r="AP69" s="140"/>
      <c r="AQ69" s="140"/>
    </row>
    <row r="70" spans="1:43" x14ac:dyDescent="0.2">
      <c r="A70" s="31"/>
      <c r="B70" s="32"/>
      <c r="C70" s="135"/>
      <c r="D70" s="135"/>
      <c r="E70" s="135"/>
      <c r="F70" s="135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40"/>
      <c r="AO70" s="140"/>
      <c r="AP70" s="140"/>
      <c r="AQ70" s="140"/>
    </row>
    <row r="71" spans="1:43" x14ac:dyDescent="0.2">
      <c r="A71" s="31"/>
      <c r="B71" s="32"/>
      <c r="C71" s="135"/>
      <c r="D71" s="135"/>
      <c r="E71" s="135"/>
      <c r="F71" s="135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40"/>
      <c r="AO71" s="140"/>
      <c r="AP71" s="140"/>
      <c r="AQ71" s="140"/>
    </row>
    <row r="72" spans="1:43" x14ac:dyDescent="0.2">
      <c r="A72" s="8"/>
    </row>
    <row r="73" spans="1:43" x14ac:dyDescent="0.2">
      <c r="A73" s="8"/>
    </row>
    <row r="74" spans="1:43" x14ac:dyDescent="0.2">
      <c r="A74" s="8"/>
    </row>
    <row r="75" spans="1:43" x14ac:dyDescent="0.2">
      <c r="A75" s="8"/>
    </row>
    <row r="76" spans="1:43" x14ac:dyDescent="0.2">
      <c r="A76" s="8"/>
    </row>
    <row r="77" spans="1:43" x14ac:dyDescent="0.2">
      <c r="A77" s="8"/>
    </row>
    <row r="78" spans="1:43" x14ac:dyDescent="0.2">
      <c r="A78" s="8"/>
    </row>
    <row r="79" spans="1:43" x14ac:dyDescent="0.2">
      <c r="A79" s="8"/>
    </row>
    <row r="80" spans="1:43" x14ac:dyDescent="0.2">
      <c r="A80" s="8"/>
    </row>
    <row r="81" spans="1:1" x14ac:dyDescent="0.2">
      <c r="A81" s="8"/>
    </row>
    <row r="82" spans="1:1" x14ac:dyDescent="0.2">
      <c r="A82" s="8"/>
    </row>
    <row r="83" spans="1:1" x14ac:dyDescent="0.2">
      <c r="A83" s="8"/>
    </row>
    <row r="84" spans="1:1" x14ac:dyDescent="0.2">
      <c r="A84" s="8"/>
    </row>
    <row r="85" spans="1:1" x14ac:dyDescent="0.2">
      <c r="A85" s="8"/>
    </row>
    <row r="86" spans="1:1" x14ac:dyDescent="0.2">
      <c r="A86" s="8"/>
    </row>
    <row r="87" spans="1:1" x14ac:dyDescent="0.2">
      <c r="A87" s="8"/>
    </row>
    <row r="88" spans="1:1" x14ac:dyDescent="0.2">
      <c r="A88" s="8"/>
    </row>
    <row r="89" spans="1:1" x14ac:dyDescent="0.2">
      <c r="A89" s="8"/>
    </row>
    <row r="90" spans="1:1" x14ac:dyDescent="0.2">
      <c r="A90" s="8"/>
    </row>
  </sheetData>
  <sheetProtection selectLockedCells="1"/>
  <mergeCells count="154">
    <mergeCell ref="C69:F69"/>
    <mergeCell ref="AN69:AQ69"/>
    <mergeCell ref="C70:F70"/>
    <mergeCell ref="AN70:AQ70"/>
    <mergeCell ref="C71:F71"/>
    <mergeCell ref="AN71:AQ71"/>
    <mergeCell ref="C66:F66"/>
    <mergeCell ref="AN66:AQ66"/>
    <mergeCell ref="C67:F67"/>
    <mergeCell ref="AN67:AQ67"/>
    <mergeCell ref="C68:F68"/>
    <mergeCell ref="AN68:AQ68"/>
    <mergeCell ref="C63:F63"/>
    <mergeCell ref="AN63:AQ63"/>
    <mergeCell ref="C64:F64"/>
    <mergeCell ref="AN64:AQ64"/>
    <mergeCell ref="C65:F65"/>
    <mergeCell ref="AN65:AQ65"/>
    <mergeCell ref="C60:F60"/>
    <mergeCell ref="AN60:AQ60"/>
    <mergeCell ref="C61:F61"/>
    <mergeCell ref="AN61:AQ61"/>
    <mergeCell ref="C62:F62"/>
    <mergeCell ref="AN62:AQ62"/>
    <mergeCell ref="C57:F57"/>
    <mergeCell ref="AN57:AQ57"/>
    <mergeCell ref="C58:F58"/>
    <mergeCell ref="AN58:AQ58"/>
    <mergeCell ref="C59:F59"/>
    <mergeCell ref="AN59:AQ59"/>
    <mergeCell ref="B54:F54"/>
    <mergeCell ref="AN54:AQ54"/>
    <mergeCell ref="B55:F55"/>
    <mergeCell ref="AN55:AQ55"/>
    <mergeCell ref="B56:F56"/>
    <mergeCell ref="AN56:AQ56"/>
    <mergeCell ref="B51:F51"/>
    <mergeCell ref="AN51:AQ51"/>
    <mergeCell ref="B52:F52"/>
    <mergeCell ref="AN52:AQ52"/>
    <mergeCell ref="B53:F53"/>
    <mergeCell ref="AN53:AQ53"/>
    <mergeCell ref="B48:F48"/>
    <mergeCell ref="AN48:AQ48"/>
    <mergeCell ref="B49:F49"/>
    <mergeCell ref="AN49:AQ49"/>
    <mergeCell ref="B50:F50"/>
    <mergeCell ref="AN50:AQ50"/>
    <mergeCell ref="B45:F45"/>
    <mergeCell ref="AN45:AQ45"/>
    <mergeCell ref="B46:F46"/>
    <mergeCell ref="AN46:AQ46"/>
    <mergeCell ref="B47:F47"/>
    <mergeCell ref="AN47:AQ47"/>
    <mergeCell ref="B42:F42"/>
    <mergeCell ref="AN42:AQ42"/>
    <mergeCell ref="B43:F43"/>
    <mergeCell ref="AN43:AQ43"/>
    <mergeCell ref="B44:F44"/>
    <mergeCell ref="AN44:AQ44"/>
    <mergeCell ref="B39:F39"/>
    <mergeCell ref="AN39:AQ39"/>
    <mergeCell ref="B40:F40"/>
    <mergeCell ref="AN40:AQ40"/>
    <mergeCell ref="B41:F41"/>
    <mergeCell ref="AN41:AQ41"/>
    <mergeCell ref="B36:F36"/>
    <mergeCell ref="AN36:AQ36"/>
    <mergeCell ref="B37:F37"/>
    <mergeCell ref="AN37:AQ37"/>
    <mergeCell ref="B38:F38"/>
    <mergeCell ref="AN38:AQ38"/>
    <mergeCell ref="B33:F33"/>
    <mergeCell ref="AN33:AQ33"/>
    <mergeCell ref="B34:F34"/>
    <mergeCell ref="AN34:AQ34"/>
    <mergeCell ref="B35:F35"/>
    <mergeCell ref="AN35:AQ35"/>
    <mergeCell ref="B30:F30"/>
    <mergeCell ref="AN30:AQ30"/>
    <mergeCell ref="B31:F31"/>
    <mergeCell ref="AN31:AQ31"/>
    <mergeCell ref="B32:F32"/>
    <mergeCell ref="AN32:AQ32"/>
    <mergeCell ref="B27:F27"/>
    <mergeCell ref="AN27:AQ27"/>
    <mergeCell ref="B28:F28"/>
    <mergeCell ref="AN28:AQ28"/>
    <mergeCell ref="B29:F29"/>
    <mergeCell ref="AN29:AQ29"/>
    <mergeCell ref="B24:F24"/>
    <mergeCell ref="AN24:AQ24"/>
    <mergeCell ref="B25:F25"/>
    <mergeCell ref="AN25:AQ25"/>
    <mergeCell ref="B26:F26"/>
    <mergeCell ref="AN26:AQ26"/>
    <mergeCell ref="B21:F21"/>
    <mergeCell ref="AN21:AQ21"/>
    <mergeCell ref="B22:F22"/>
    <mergeCell ref="AN22:AQ22"/>
    <mergeCell ref="B23:F23"/>
    <mergeCell ref="AN23:AQ23"/>
    <mergeCell ref="X16:X56"/>
    <mergeCell ref="AA16:AA56"/>
    <mergeCell ref="AD16:AD56"/>
    <mergeCell ref="AG16:AG56"/>
    <mergeCell ref="AJ16:AJ56"/>
    <mergeCell ref="AN16:AQ16"/>
    <mergeCell ref="AN17:AQ17"/>
    <mergeCell ref="AN18:AQ18"/>
    <mergeCell ref="AN19:AQ19"/>
    <mergeCell ref="AN20:AQ20"/>
    <mergeCell ref="B16:F16"/>
    <mergeCell ref="I16:I56"/>
    <mergeCell ref="L16:L56"/>
    <mergeCell ref="O16:O56"/>
    <mergeCell ref="R16:R56"/>
    <mergeCell ref="U16:U56"/>
    <mergeCell ref="B17:F17"/>
    <mergeCell ref="B18:F18"/>
    <mergeCell ref="B19:F19"/>
    <mergeCell ref="B20:F20"/>
    <mergeCell ref="D14:F14"/>
    <mergeCell ref="G14:L14"/>
    <mergeCell ref="M14:P14"/>
    <mergeCell ref="Q14:R14"/>
    <mergeCell ref="S14:AM14"/>
    <mergeCell ref="AN14:AQ14"/>
    <mergeCell ref="G12:P12"/>
    <mergeCell ref="Q12:R12"/>
    <mergeCell ref="S12:AM12"/>
    <mergeCell ref="AN12:AQ12"/>
    <mergeCell ref="D13:F13"/>
    <mergeCell ref="G13:L13"/>
    <mergeCell ref="M13:P13"/>
    <mergeCell ref="Q13:R13"/>
    <mergeCell ref="S13:AM13"/>
    <mergeCell ref="AN13:AQ13"/>
    <mergeCell ref="G7:L7"/>
    <mergeCell ref="M7:Y7"/>
    <mergeCell ref="AO7:AQ8"/>
    <mergeCell ref="G8:S8"/>
    <mergeCell ref="G9:AM9"/>
    <mergeCell ref="G11:P11"/>
    <mergeCell ref="Q11:R11"/>
    <mergeCell ref="S11:AM11"/>
    <mergeCell ref="AN11:AQ11"/>
    <mergeCell ref="G2:AM2"/>
    <mergeCell ref="G3:AM3"/>
    <mergeCell ref="AO3:AQ3"/>
    <mergeCell ref="G4:T4"/>
    <mergeCell ref="G5:U5"/>
    <mergeCell ref="G6:U6"/>
    <mergeCell ref="AO6:AQ6"/>
  </mergeCells>
  <conditionalFormatting sqref="AL17:AL56">
    <cfRule type="containsText" dxfId="10" priority="11" operator="containsText" text="FALSO">
      <formula>NOT(ISERROR(SEARCH("FALSO",AL17)))</formula>
    </cfRule>
  </conditionalFormatting>
  <conditionalFormatting sqref="G17:H56 J17:K56 M17:N56 P17:Q56 S17:T56 V17:W56 Y17:Z56 AB17:AC56 AE17:AF56 AH17:AI56">
    <cfRule type="cellIs" dxfId="9" priority="9" operator="lessThan">
      <formula>6</formula>
    </cfRule>
    <cfRule type="cellIs" dxfId="8" priority="10" operator="greaterThan">
      <formula>5.99</formula>
    </cfRule>
  </conditionalFormatting>
  <conditionalFormatting sqref="AM17:AM56">
    <cfRule type="cellIs" dxfId="7" priority="7" operator="lessThan">
      <formula>6</formula>
    </cfRule>
    <cfRule type="cellIs" dxfId="6" priority="8" operator="greaterThan">
      <formula>5.99</formula>
    </cfRule>
  </conditionalFormatting>
  <conditionalFormatting sqref="B17:F56">
    <cfRule type="containsText" dxfId="5" priority="6" operator="containsText" text="(">
      <formula>NOT(ISERROR(SEARCH("(",B17)))</formula>
    </cfRule>
  </conditionalFormatting>
  <conditionalFormatting sqref="AN17:AQ56">
    <cfRule type="containsText" dxfId="0" priority="1" operator="containsText" text="DESISTENTE">
      <formula>NOT(ISERROR(SEARCH("DESISTENTE",AN17)))</formula>
    </cfRule>
    <cfRule type="containsText" dxfId="1" priority="2" operator="containsText" text="REMANEJADO">
      <formula>NOT(ISERROR(SEARCH("REMANEJADO",AN17)))</formula>
    </cfRule>
    <cfRule type="containsText" dxfId="2" priority="3" operator="containsText" text="TRANSFERIDO">
      <formula>NOT(ISERROR(SEARCH("TRANSFERIDO",AN17)))</formula>
    </cfRule>
    <cfRule type="containsText" dxfId="3" priority="4" operator="containsText" text="RE">
      <formula>NOT(ISERROR(SEARCH("RE",AN17)))</formula>
    </cfRule>
    <cfRule type="containsText" dxfId="4" priority="5" operator="containsText" text="AP">
      <formula>NOT(ISERROR(SEARCH("AP",AN17)))</formula>
    </cfRule>
  </conditionalFormatting>
  <printOptions horizontalCentered="1"/>
  <pageMargins left="0.39370078740157483" right="0" top="0.59055118110236227" bottom="0.39370078740157483" header="0" footer="0"/>
  <pageSetup paperSize="9" scale="5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F370-897C-4E59-BB18-42AD80978047}">
  <dimension ref="B2:N64"/>
  <sheetViews>
    <sheetView showGridLines="0" showRowColHeaders="0" workbookViewId="0">
      <selection activeCell="D12" sqref="D12:G12"/>
    </sheetView>
  </sheetViews>
  <sheetFormatPr defaultColWidth="4.28515625" defaultRowHeight="15" x14ac:dyDescent="0.25"/>
  <cols>
    <col min="8" max="8" width="5.28515625" bestFit="1" customWidth="1"/>
  </cols>
  <sheetData>
    <row r="2" spans="2:14" x14ac:dyDescent="0.25">
      <c r="B2" s="276" t="s">
        <v>131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</row>
    <row r="3" spans="2:14" ht="3.75" customHeight="1" x14ac:dyDescent="0.25"/>
    <row r="4" spans="2:14" x14ac:dyDescent="0.25">
      <c r="B4" s="277" t="s">
        <v>132</v>
      </c>
      <c r="C4" s="277"/>
      <c r="D4" s="277"/>
      <c r="E4" s="277"/>
      <c r="F4" s="277"/>
      <c r="G4" s="277"/>
      <c r="H4" s="278" t="str">
        <f>D.FEV!S12</f>
        <v>PORTUGUÊS</v>
      </c>
      <c r="I4" s="278"/>
      <c r="J4" s="278"/>
      <c r="K4" s="278"/>
      <c r="L4" s="278"/>
      <c r="M4" s="278"/>
    </row>
    <row r="5" spans="2:14" ht="3.75" customHeight="1" x14ac:dyDescent="0.25"/>
    <row r="6" spans="2:14" x14ac:dyDescent="0.25">
      <c r="B6" t="s">
        <v>133</v>
      </c>
      <c r="E6" s="276">
        <f>D.FEV!M14</f>
        <v>2022</v>
      </c>
      <c r="F6" s="276"/>
      <c r="I6" s="279" t="s">
        <v>134</v>
      </c>
      <c r="J6" s="279"/>
      <c r="K6" s="279"/>
      <c r="L6" s="276" t="s">
        <v>147</v>
      </c>
      <c r="M6" s="276"/>
    </row>
    <row r="7" spans="2:14" ht="3.75" customHeight="1" x14ac:dyDescent="0.25"/>
    <row r="8" spans="2:14" x14ac:dyDescent="0.25">
      <c r="B8" t="s">
        <v>135</v>
      </c>
      <c r="D8" s="288" t="str">
        <f>D.FEV!A14</f>
        <v>1 SÉRIE</v>
      </c>
      <c r="E8" s="288"/>
      <c r="F8" t="s">
        <v>136</v>
      </c>
      <c r="H8" s="289">
        <f>D.FEV!C14</f>
        <v>1</v>
      </c>
      <c r="I8" s="289"/>
      <c r="J8" t="s">
        <v>137</v>
      </c>
      <c r="L8" s="278" t="str">
        <f>D.FEV!D14</f>
        <v>MATUTINO</v>
      </c>
      <c r="M8" s="278"/>
      <c r="N8" s="278"/>
    </row>
    <row r="9" spans="2:14" ht="3.75" customHeight="1" x14ac:dyDescent="0.25"/>
    <row r="10" spans="2:14" x14ac:dyDescent="0.25">
      <c r="B10" s="277" t="s">
        <v>138</v>
      </c>
      <c r="C10" s="277"/>
      <c r="D10" s="277"/>
      <c r="E10" s="277"/>
      <c r="F10" s="280"/>
      <c r="G10" s="280"/>
      <c r="H10" s="279" t="s">
        <v>139</v>
      </c>
      <c r="I10" s="279"/>
      <c r="J10" s="279"/>
      <c r="K10" s="279"/>
      <c r="L10" s="280"/>
      <c r="M10" s="280"/>
    </row>
    <row r="11" spans="2:14" ht="3.75" customHeight="1" x14ac:dyDescent="0.25"/>
    <row r="12" spans="2:14" x14ac:dyDescent="0.25">
      <c r="B12" t="s">
        <v>140</v>
      </c>
      <c r="D12" s="281">
        <v>45075</v>
      </c>
      <c r="E12" s="282"/>
      <c r="F12" s="282"/>
      <c r="G12" s="282"/>
    </row>
    <row r="13" spans="2:14" ht="7.5" customHeight="1" x14ac:dyDescent="0.25"/>
    <row r="14" spans="2:14" ht="7.5" customHeight="1" x14ac:dyDescent="0.25"/>
    <row r="15" spans="2:14" ht="29.25" customHeight="1" x14ac:dyDescent="0.25">
      <c r="E15" s="48" t="s">
        <v>5</v>
      </c>
      <c r="F15" s="283" t="s">
        <v>141</v>
      </c>
      <c r="G15" s="284"/>
      <c r="H15" s="285"/>
      <c r="I15" s="286" t="s">
        <v>142</v>
      </c>
      <c r="J15" s="287"/>
    </row>
    <row r="16" spans="2:14" ht="15.75" x14ac:dyDescent="0.25">
      <c r="E16" s="49">
        <v>1</v>
      </c>
      <c r="F16" s="268">
        <f>'1° BIM'!AM17</f>
        <v>6.2</v>
      </c>
      <c r="G16" s="269"/>
      <c r="H16" s="269"/>
      <c r="I16" s="270">
        <f>'1° BIM'!AL17</f>
        <v>14</v>
      </c>
      <c r="J16" s="270"/>
    </row>
    <row r="17" spans="5:10" ht="15.75" x14ac:dyDescent="0.25">
      <c r="E17" s="50">
        <v>2</v>
      </c>
      <c r="F17" s="271">
        <f>'1° BIM'!AM18</f>
        <v>5</v>
      </c>
      <c r="G17" s="272"/>
      <c r="H17" s="272"/>
      <c r="I17" s="273">
        <f>'1° BIM'!AL18</f>
        <v>19</v>
      </c>
      <c r="J17" s="273"/>
    </row>
    <row r="18" spans="5:10" ht="15.75" x14ac:dyDescent="0.25">
      <c r="E18" s="49">
        <v>3</v>
      </c>
      <c r="F18" s="268">
        <f>'1° BIM'!AM19</f>
        <v>6</v>
      </c>
      <c r="G18" s="269"/>
      <c r="H18" s="269"/>
      <c r="I18" s="270">
        <f>'1° BIM'!AL19</f>
        <v>19</v>
      </c>
      <c r="J18" s="270"/>
    </row>
    <row r="19" spans="5:10" ht="15.75" x14ac:dyDescent="0.25">
      <c r="E19" s="50">
        <v>4</v>
      </c>
      <c r="F19" s="271">
        <f>'1° BIM'!AM20</f>
        <v>5</v>
      </c>
      <c r="G19" s="272"/>
      <c r="H19" s="272"/>
      <c r="I19" s="273">
        <f>'1° BIM'!AL20</f>
        <v>20</v>
      </c>
      <c r="J19" s="273"/>
    </row>
    <row r="20" spans="5:10" ht="15.75" x14ac:dyDescent="0.25">
      <c r="E20" s="49">
        <v>5</v>
      </c>
      <c r="F20" s="268">
        <f>'1° BIM'!AM21</f>
        <v>6</v>
      </c>
      <c r="G20" s="269"/>
      <c r="H20" s="269"/>
      <c r="I20" s="270">
        <f>'1° BIM'!AL21</f>
        <v>11</v>
      </c>
      <c r="J20" s="270"/>
    </row>
    <row r="21" spans="5:10" ht="15.75" x14ac:dyDescent="0.25">
      <c r="E21" s="50">
        <v>6</v>
      </c>
      <c r="F21" s="271">
        <f>'1° BIM'!AM22</f>
        <v>5</v>
      </c>
      <c r="G21" s="272"/>
      <c r="H21" s="272"/>
      <c r="I21" s="273">
        <f>'1° BIM'!AL22</f>
        <v>0</v>
      </c>
      <c r="J21" s="273"/>
    </row>
    <row r="22" spans="5:10" ht="15.75" x14ac:dyDescent="0.25">
      <c r="E22" s="49">
        <v>7</v>
      </c>
      <c r="F22" s="268">
        <f>'1° BIM'!AM23</f>
        <v>6</v>
      </c>
      <c r="G22" s="269"/>
      <c r="H22" s="269"/>
      <c r="I22" s="270">
        <f>'1° BIM'!AL23</f>
        <v>0</v>
      </c>
      <c r="J22" s="270"/>
    </row>
    <row r="23" spans="5:10" ht="15.75" x14ac:dyDescent="0.25">
      <c r="E23" s="50">
        <v>8</v>
      </c>
      <c r="F23" s="271">
        <f>'1° BIM'!AM24</f>
        <v>6</v>
      </c>
      <c r="G23" s="272"/>
      <c r="H23" s="272"/>
      <c r="I23" s="273">
        <f>'1° BIM'!AL24</f>
        <v>0</v>
      </c>
      <c r="J23" s="273"/>
    </row>
    <row r="24" spans="5:10" ht="15.75" x14ac:dyDescent="0.25">
      <c r="E24" s="49">
        <v>9</v>
      </c>
      <c r="F24" s="268">
        <f>'1° BIM'!AM25</f>
        <v>0</v>
      </c>
      <c r="G24" s="269"/>
      <c r="H24" s="269"/>
      <c r="I24" s="270">
        <f>'1° BIM'!AL25</f>
        <v>0</v>
      </c>
      <c r="J24" s="270"/>
    </row>
    <row r="25" spans="5:10" ht="15.75" x14ac:dyDescent="0.25">
      <c r="E25" s="50">
        <v>10</v>
      </c>
      <c r="F25" s="271">
        <f>'1° BIM'!AM26</f>
        <v>7</v>
      </c>
      <c r="G25" s="272"/>
      <c r="H25" s="272"/>
      <c r="I25" s="273">
        <f>'1° BIM'!AL26</f>
        <v>0</v>
      </c>
      <c r="J25" s="273"/>
    </row>
    <row r="26" spans="5:10" ht="15.75" x14ac:dyDescent="0.25">
      <c r="E26" s="49">
        <v>11</v>
      </c>
      <c r="F26" s="268">
        <f>'1° BIM'!AM27</f>
        <v>0</v>
      </c>
      <c r="G26" s="269"/>
      <c r="H26" s="269"/>
      <c r="I26" s="270">
        <f>'1° BIM'!AL27</f>
        <v>0</v>
      </c>
      <c r="J26" s="270"/>
    </row>
    <row r="27" spans="5:10" ht="15.75" x14ac:dyDescent="0.25">
      <c r="E27" s="50">
        <v>12</v>
      </c>
      <c r="F27" s="271">
        <f>'1° BIM'!AM28</f>
        <v>5</v>
      </c>
      <c r="G27" s="272"/>
      <c r="H27" s="272"/>
      <c r="I27" s="273">
        <f>'1° BIM'!AL28</f>
        <v>0</v>
      </c>
      <c r="J27" s="273"/>
    </row>
    <row r="28" spans="5:10" ht="15.75" x14ac:dyDescent="0.25">
      <c r="E28" s="49">
        <v>13</v>
      </c>
      <c r="F28" s="268">
        <f>'1° BIM'!AM29</f>
        <v>6</v>
      </c>
      <c r="G28" s="269"/>
      <c r="H28" s="269"/>
      <c r="I28" s="270">
        <f>'1° BIM'!AL29</f>
        <v>0</v>
      </c>
      <c r="J28" s="270"/>
    </row>
    <row r="29" spans="5:10" ht="15.75" x14ac:dyDescent="0.25">
      <c r="E29" s="50">
        <v>14</v>
      </c>
      <c r="F29" s="271">
        <f>'1° BIM'!AM30</f>
        <v>6</v>
      </c>
      <c r="G29" s="272"/>
      <c r="H29" s="272"/>
      <c r="I29" s="273">
        <f>'1° BIM'!AL30</f>
        <v>0</v>
      </c>
      <c r="J29" s="273"/>
    </row>
    <row r="30" spans="5:10" ht="15.75" x14ac:dyDescent="0.25">
      <c r="E30" s="49">
        <v>15</v>
      </c>
      <c r="F30" s="268">
        <f>'1° BIM'!AM31</f>
        <v>5</v>
      </c>
      <c r="G30" s="269"/>
      <c r="H30" s="269"/>
      <c r="I30" s="270">
        <f>'1° BIM'!AL31</f>
        <v>0</v>
      </c>
      <c r="J30" s="270"/>
    </row>
    <row r="31" spans="5:10" ht="15.75" x14ac:dyDescent="0.25">
      <c r="E31" s="50">
        <v>16</v>
      </c>
      <c r="F31" s="271">
        <f>'1° BIM'!AM32</f>
        <v>5</v>
      </c>
      <c r="G31" s="272"/>
      <c r="H31" s="272"/>
      <c r="I31" s="273">
        <f>'1° BIM'!AL32</f>
        <v>0</v>
      </c>
      <c r="J31" s="273"/>
    </row>
    <row r="32" spans="5:10" ht="15.75" x14ac:dyDescent="0.25">
      <c r="E32" s="49">
        <v>17</v>
      </c>
      <c r="F32" s="268">
        <f>'1° BIM'!AM33</f>
        <v>6</v>
      </c>
      <c r="G32" s="269"/>
      <c r="H32" s="269"/>
      <c r="I32" s="270">
        <f>'1° BIM'!AL33</f>
        <v>0</v>
      </c>
      <c r="J32" s="270"/>
    </row>
    <row r="33" spans="5:10" ht="15.75" x14ac:dyDescent="0.25">
      <c r="E33" s="50">
        <v>18</v>
      </c>
      <c r="F33" s="271">
        <f>'1° BIM'!AM34</f>
        <v>6</v>
      </c>
      <c r="G33" s="272"/>
      <c r="H33" s="272"/>
      <c r="I33" s="273">
        <f>'1° BIM'!AL34</f>
        <v>0</v>
      </c>
      <c r="J33" s="273"/>
    </row>
    <row r="34" spans="5:10" ht="15.75" x14ac:dyDescent="0.25">
      <c r="E34" s="49">
        <v>19</v>
      </c>
      <c r="F34" s="268">
        <f>'1° BIM'!AM35</f>
        <v>6</v>
      </c>
      <c r="G34" s="269"/>
      <c r="H34" s="269"/>
      <c r="I34" s="270">
        <f>'1° BIM'!AL35</f>
        <v>0</v>
      </c>
      <c r="J34" s="270"/>
    </row>
    <row r="35" spans="5:10" ht="15.75" x14ac:dyDescent="0.25">
      <c r="E35" s="50">
        <v>20</v>
      </c>
      <c r="F35" s="271">
        <f>'1° BIM'!AM36</f>
        <v>0</v>
      </c>
      <c r="G35" s="272"/>
      <c r="H35" s="272"/>
      <c r="I35" s="273">
        <f>'1° BIM'!AL36</f>
        <v>0</v>
      </c>
      <c r="J35" s="273"/>
    </row>
    <row r="36" spans="5:10" ht="15.75" x14ac:dyDescent="0.25">
      <c r="E36" s="49">
        <v>21</v>
      </c>
      <c r="F36" s="268">
        <f>'1° BIM'!AM37</f>
        <v>6</v>
      </c>
      <c r="G36" s="269"/>
      <c r="H36" s="269"/>
      <c r="I36" s="270">
        <f>'1° BIM'!AL37</f>
        <v>0</v>
      </c>
      <c r="J36" s="270"/>
    </row>
    <row r="37" spans="5:10" ht="15.75" x14ac:dyDescent="0.25">
      <c r="E37" s="50">
        <v>22</v>
      </c>
      <c r="F37" s="271">
        <f>'1° BIM'!AM38</f>
        <v>5</v>
      </c>
      <c r="G37" s="272"/>
      <c r="H37" s="272"/>
      <c r="I37" s="273">
        <f>'1° BIM'!AL38</f>
        <v>0</v>
      </c>
      <c r="J37" s="273"/>
    </row>
    <row r="38" spans="5:10" ht="15.75" x14ac:dyDescent="0.25">
      <c r="E38" s="49">
        <v>23</v>
      </c>
      <c r="F38" s="268">
        <f>'1° BIM'!AM39</f>
        <v>5</v>
      </c>
      <c r="G38" s="269"/>
      <c r="H38" s="269"/>
      <c r="I38" s="270">
        <f>'1° BIM'!AL39</f>
        <v>0</v>
      </c>
      <c r="J38" s="270"/>
    </row>
    <row r="39" spans="5:10" ht="15.75" x14ac:dyDescent="0.25">
      <c r="E39" s="50">
        <v>24</v>
      </c>
      <c r="F39" s="271">
        <f>'1° BIM'!AM40</f>
        <v>6</v>
      </c>
      <c r="G39" s="272"/>
      <c r="H39" s="272"/>
      <c r="I39" s="273">
        <f>'1° BIM'!AL40</f>
        <v>0</v>
      </c>
      <c r="J39" s="273"/>
    </row>
    <row r="40" spans="5:10" ht="15.75" x14ac:dyDescent="0.25">
      <c r="E40" s="49">
        <v>25</v>
      </c>
      <c r="F40" s="268">
        <f>'1° BIM'!AM41</f>
        <v>6</v>
      </c>
      <c r="G40" s="269"/>
      <c r="H40" s="269"/>
      <c r="I40" s="270">
        <f>'1° BIM'!AL41</f>
        <v>0</v>
      </c>
      <c r="J40" s="270"/>
    </row>
    <row r="41" spans="5:10" ht="15.75" x14ac:dyDescent="0.25">
      <c r="E41" s="50">
        <v>26</v>
      </c>
      <c r="F41" s="271">
        <f>'1° BIM'!AM42</f>
        <v>6</v>
      </c>
      <c r="G41" s="272"/>
      <c r="H41" s="272"/>
      <c r="I41" s="273">
        <f>'1° BIM'!AL42</f>
        <v>0</v>
      </c>
      <c r="J41" s="273"/>
    </row>
    <row r="42" spans="5:10" ht="15.75" x14ac:dyDescent="0.25">
      <c r="E42" s="49">
        <v>27</v>
      </c>
      <c r="F42" s="268">
        <f>'1° BIM'!AM43</f>
        <v>6</v>
      </c>
      <c r="G42" s="269"/>
      <c r="H42" s="269"/>
      <c r="I42" s="270">
        <f>'1° BIM'!AL43</f>
        <v>0</v>
      </c>
      <c r="J42" s="270"/>
    </row>
    <row r="43" spans="5:10" ht="15.75" x14ac:dyDescent="0.25">
      <c r="E43" s="50">
        <v>28</v>
      </c>
      <c r="F43" s="271">
        <f>'1° BIM'!AM44</f>
        <v>6</v>
      </c>
      <c r="G43" s="272"/>
      <c r="H43" s="272"/>
      <c r="I43" s="273">
        <f>'1° BIM'!AL44</f>
        <v>0</v>
      </c>
      <c r="J43" s="273"/>
    </row>
    <row r="44" spans="5:10" ht="15.75" x14ac:dyDescent="0.25">
      <c r="E44" s="49">
        <v>29</v>
      </c>
      <c r="F44" s="268">
        <f>'1° BIM'!AM45</f>
        <v>6</v>
      </c>
      <c r="G44" s="269"/>
      <c r="H44" s="269"/>
      <c r="I44" s="270">
        <f>'1° BIM'!AL45</f>
        <v>0</v>
      </c>
      <c r="J44" s="270"/>
    </row>
    <row r="45" spans="5:10" ht="15.75" x14ac:dyDescent="0.25">
      <c r="E45" s="50">
        <v>30</v>
      </c>
      <c r="F45" s="271">
        <f>'1° BIM'!AM46</f>
        <v>6</v>
      </c>
      <c r="G45" s="272"/>
      <c r="H45" s="272"/>
      <c r="I45" s="273">
        <f>'1° BIM'!AL46</f>
        <v>0</v>
      </c>
      <c r="J45" s="273"/>
    </row>
    <row r="46" spans="5:10" ht="15.75" x14ac:dyDescent="0.25">
      <c r="E46" s="49">
        <v>31</v>
      </c>
      <c r="F46" s="268">
        <f>'1° BIM'!AM47</f>
        <v>6</v>
      </c>
      <c r="G46" s="269"/>
      <c r="H46" s="269"/>
      <c r="I46" s="270">
        <f>'1° BIM'!AL47</f>
        <v>0</v>
      </c>
      <c r="J46" s="270"/>
    </row>
    <row r="47" spans="5:10" ht="15.75" x14ac:dyDescent="0.25">
      <c r="E47" s="50">
        <v>32</v>
      </c>
      <c r="F47" s="271">
        <f>'1° BIM'!AM48</f>
        <v>7</v>
      </c>
      <c r="G47" s="272"/>
      <c r="H47" s="272"/>
      <c r="I47" s="273">
        <f>'1° BIM'!AL48</f>
        <v>0</v>
      </c>
      <c r="J47" s="273"/>
    </row>
    <row r="48" spans="5:10" ht="15.75" x14ac:dyDescent="0.25">
      <c r="E48" s="49">
        <v>33</v>
      </c>
      <c r="F48" s="268">
        <f>'1° BIM'!AM49</f>
        <v>5</v>
      </c>
      <c r="G48" s="269"/>
      <c r="H48" s="269"/>
      <c r="I48" s="270">
        <f>'1° BIM'!AL49</f>
        <v>0</v>
      </c>
      <c r="J48" s="270"/>
    </row>
    <row r="49" spans="4:11" ht="15.75" x14ac:dyDescent="0.25">
      <c r="E49" s="50">
        <v>34</v>
      </c>
      <c r="F49" s="271">
        <f>'1° BIM'!AM50</f>
        <v>5</v>
      </c>
      <c r="G49" s="272"/>
      <c r="H49" s="272"/>
      <c r="I49" s="273">
        <f>'1° BIM'!AL50</f>
        <v>0</v>
      </c>
      <c r="J49" s="273"/>
    </row>
    <row r="50" spans="4:11" ht="15.75" x14ac:dyDescent="0.25">
      <c r="E50" s="49">
        <v>35</v>
      </c>
      <c r="F50" s="268">
        <f>'1° BIM'!AM51</f>
        <v>9</v>
      </c>
      <c r="G50" s="269"/>
      <c r="H50" s="269"/>
      <c r="I50" s="270">
        <f>'1° BIM'!AL51</f>
        <v>0</v>
      </c>
      <c r="J50" s="270"/>
    </row>
    <row r="51" spans="4:11" ht="15.75" x14ac:dyDescent="0.25">
      <c r="E51" s="50">
        <v>36</v>
      </c>
      <c r="F51" s="271">
        <f>'1° BIM'!AM52</f>
        <v>9</v>
      </c>
      <c r="G51" s="272"/>
      <c r="H51" s="272"/>
      <c r="I51" s="273">
        <f>'1° BIM'!AL52</f>
        <v>0</v>
      </c>
      <c r="J51" s="273"/>
    </row>
    <row r="52" spans="4:11" ht="15.75" x14ac:dyDescent="0.25">
      <c r="E52" s="49">
        <v>37</v>
      </c>
      <c r="F52" s="268">
        <f>'1° BIM'!AM53</f>
        <v>9</v>
      </c>
      <c r="G52" s="269"/>
      <c r="H52" s="269"/>
      <c r="I52" s="270">
        <f>'1° BIM'!AL53</f>
        <v>0</v>
      </c>
      <c r="J52" s="270"/>
    </row>
    <row r="53" spans="4:11" ht="15.75" x14ac:dyDescent="0.25">
      <c r="E53" s="50">
        <v>38</v>
      </c>
      <c r="F53" s="271">
        <f>'1° BIM'!AM54</f>
        <v>8</v>
      </c>
      <c r="G53" s="272"/>
      <c r="H53" s="272"/>
      <c r="I53" s="273">
        <f>'1° BIM'!AL54</f>
        <v>0</v>
      </c>
      <c r="J53" s="273"/>
    </row>
    <row r="54" spans="4:11" ht="15.75" x14ac:dyDescent="0.25">
      <c r="E54" s="49">
        <v>39</v>
      </c>
      <c r="F54" s="268">
        <f>'1° BIM'!AM55</f>
        <v>8</v>
      </c>
      <c r="G54" s="269"/>
      <c r="H54" s="269"/>
      <c r="I54" s="270">
        <f>'1° BIM'!AL55</f>
        <v>0</v>
      </c>
      <c r="J54" s="270"/>
    </row>
    <row r="55" spans="4:11" ht="15.75" x14ac:dyDescent="0.25">
      <c r="E55" s="50">
        <v>40</v>
      </c>
      <c r="F55" s="271">
        <f>'1° BIM'!AM56</f>
        <v>7</v>
      </c>
      <c r="G55" s="272"/>
      <c r="H55" s="272"/>
      <c r="I55" s="273">
        <f>'1° BIM'!AL56</f>
        <v>0</v>
      </c>
      <c r="J55" s="273"/>
    </row>
    <row r="57" spans="4:11" x14ac:dyDescent="0.25">
      <c r="D57" s="275" t="str">
        <f>D.FEV!S14</f>
        <v>MARIA ITELVINA</v>
      </c>
      <c r="E57" s="275"/>
      <c r="F57" s="275"/>
      <c r="G57" s="275"/>
      <c r="H57" s="275"/>
      <c r="I57" s="275"/>
      <c r="J57" s="275"/>
      <c r="K57" s="275"/>
    </row>
    <row r="58" spans="4:11" x14ac:dyDescent="0.25">
      <c r="D58" s="274" t="s">
        <v>143</v>
      </c>
      <c r="E58" s="274"/>
      <c r="F58" s="274"/>
      <c r="G58" s="274"/>
      <c r="H58" s="274"/>
      <c r="I58" s="274"/>
      <c r="J58" s="274"/>
      <c r="K58" s="274"/>
    </row>
    <row r="60" spans="4:11" x14ac:dyDescent="0.25">
      <c r="D60" s="275"/>
      <c r="E60" s="275"/>
      <c r="F60" s="275"/>
      <c r="G60" s="275"/>
      <c r="H60" s="275"/>
      <c r="I60" s="275"/>
      <c r="J60" s="275"/>
      <c r="K60" s="275"/>
    </row>
    <row r="61" spans="4:11" x14ac:dyDescent="0.25">
      <c r="D61" s="274" t="s">
        <v>144</v>
      </c>
      <c r="E61" s="274"/>
      <c r="F61" s="274"/>
      <c r="G61" s="274"/>
      <c r="H61" s="274"/>
      <c r="I61" s="274"/>
      <c r="J61" s="274"/>
      <c r="K61" s="274"/>
    </row>
    <row r="63" spans="4:11" x14ac:dyDescent="0.25">
      <c r="D63" s="275"/>
      <c r="E63" s="275"/>
      <c r="F63" s="275"/>
      <c r="G63" s="275"/>
      <c r="H63" s="275"/>
      <c r="I63" s="275"/>
      <c r="J63" s="275"/>
      <c r="K63" s="275"/>
    </row>
    <row r="64" spans="4:11" x14ac:dyDescent="0.25">
      <c r="D64" s="274" t="s">
        <v>145</v>
      </c>
      <c r="E64" s="274"/>
      <c r="F64" s="274"/>
      <c r="G64" s="274"/>
      <c r="H64" s="274"/>
      <c r="I64" s="274"/>
      <c r="J64" s="274"/>
      <c r="K64" s="274"/>
    </row>
  </sheetData>
  <sheetProtection sheet="1" objects="1" scenarios="1" selectLockedCells="1"/>
  <mergeCells count="102">
    <mergeCell ref="F16:H16"/>
    <mergeCell ref="I16:J16"/>
    <mergeCell ref="B2:M2"/>
    <mergeCell ref="B4:G4"/>
    <mergeCell ref="H4:M4"/>
    <mergeCell ref="E6:F6"/>
    <mergeCell ref="I6:K6"/>
    <mergeCell ref="L6:M6"/>
    <mergeCell ref="F10:G10"/>
    <mergeCell ref="L10:M10"/>
    <mergeCell ref="D12:G12"/>
    <mergeCell ref="F15:H15"/>
    <mergeCell ref="I15:J15"/>
    <mergeCell ref="D8:E8"/>
    <mergeCell ref="H8:I8"/>
    <mergeCell ref="L8:N8"/>
    <mergeCell ref="H10:K10"/>
    <mergeCell ref="B10:E10"/>
    <mergeCell ref="F20:H20"/>
    <mergeCell ref="I20:J20"/>
    <mergeCell ref="F21:H21"/>
    <mergeCell ref="I21:J21"/>
    <mergeCell ref="F22:H22"/>
    <mergeCell ref="I22:J22"/>
    <mergeCell ref="F17:H17"/>
    <mergeCell ref="I17:J17"/>
    <mergeCell ref="F18:H18"/>
    <mergeCell ref="I18:J18"/>
    <mergeCell ref="F19:H19"/>
    <mergeCell ref="I19:J19"/>
    <mergeCell ref="F26:H26"/>
    <mergeCell ref="I26:J26"/>
    <mergeCell ref="F27:H27"/>
    <mergeCell ref="I27:J27"/>
    <mergeCell ref="F28:H28"/>
    <mergeCell ref="I28:J28"/>
    <mergeCell ref="F23:H23"/>
    <mergeCell ref="I23:J23"/>
    <mergeCell ref="F24:H24"/>
    <mergeCell ref="I24:J24"/>
    <mergeCell ref="F25:H25"/>
    <mergeCell ref="I25:J25"/>
    <mergeCell ref="F32:H32"/>
    <mergeCell ref="I32:J32"/>
    <mergeCell ref="F33:H33"/>
    <mergeCell ref="I33:J33"/>
    <mergeCell ref="F34:H34"/>
    <mergeCell ref="I34:J34"/>
    <mergeCell ref="F29:H29"/>
    <mergeCell ref="I29:J29"/>
    <mergeCell ref="F30:H30"/>
    <mergeCell ref="I30:J30"/>
    <mergeCell ref="F31:H31"/>
    <mergeCell ref="I31:J31"/>
    <mergeCell ref="F38:H38"/>
    <mergeCell ref="I38:J38"/>
    <mergeCell ref="F39:H39"/>
    <mergeCell ref="I39:J39"/>
    <mergeCell ref="F40:H40"/>
    <mergeCell ref="I40:J40"/>
    <mergeCell ref="F35:H35"/>
    <mergeCell ref="I35:J35"/>
    <mergeCell ref="F36:H36"/>
    <mergeCell ref="I36:J36"/>
    <mergeCell ref="F37:H37"/>
    <mergeCell ref="I37:J37"/>
    <mergeCell ref="F44:H44"/>
    <mergeCell ref="I44:J44"/>
    <mergeCell ref="F45:H45"/>
    <mergeCell ref="I45:J45"/>
    <mergeCell ref="F46:H46"/>
    <mergeCell ref="I46:J46"/>
    <mergeCell ref="F41:H41"/>
    <mergeCell ref="I41:J41"/>
    <mergeCell ref="F42:H42"/>
    <mergeCell ref="I42:J42"/>
    <mergeCell ref="F43:H43"/>
    <mergeCell ref="I43:J43"/>
    <mergeCell ref="D64:K64"/>
    <mergeCell ref="F53:H53"/>
    <mergeCell ref="I53:J53"/>
    <mergeCell ref="F54:H54"/>
    <mergeCell ref="I54:J54"/>
    <mergeCell ref="F55:H55"/>
    <mergeCell ref="I55:J55"/>
    <mergeCell ref="D57:K57"/>
    <mergeCell ref="D58:K58"/>
    <mergeCell ref="D60:K60"/>
    <mergeCell ref="D61:K61"/>
    <mergeCell ref="D63:K63"/>
    <mergeCell ref="F50:H50"/>
    <mergeCell ref="I50:J50"/>
    <mergeCell ref="F51:H51"/>
    <mergeCell ref="I51:J51"/>
    <mergeCell ref="F52:H52"/>
    <mergeCell ref="I52:J52"/>
    <mergeCell ref="F47:H47"/>
    <mergeCell ref="I47:J47"/>
    <mergeCell ref="F48:H48"/>
    <mergeCell ref="I48:J48"/>
    <mergeCell ref="F49:H49"/>
    <mergeCell ref="I49:J49"/>
  </mergeCells>
  <conditionalFormatting sqref="D57">
    <cfRule type="cellIs" dxfId="16" priority="6" operator="equal">
      <formula>0</formula>
    </cfRule>
  </conditionalFormatting>
  <conditionalFormatting sqref="D60">
    <cfRule type="cellIs" dxfId="15" priority="5" operator="equal">
      <formula>0</formula>
    </cfRule>
  </conditionalFormatting>
  <conditionalFormatting sqref="D63">
    <cfRule type="cellIs" dxfId="14" priority="4" operator="equal">
      <formula>0</formula>
    </cfRule>
  </conditionalFormatting>
  <conditionalFormatting sqref="F16:H55">
    <cfRule type="cellIs" dxfId="13" priority="1" operator="equal">
      <formula>0</formula>
    </cfRule>
    <cfRule type="cellIs" dxfId="12" priority="2" operator="lessThan">
      <formula>6</formula>
    </cfRule>
    <cfRule type="cellIs" dxfId="11" priority="3" operator="greaterThan">
      <formula>5.9</formula>
    </cfRule>
  </conditionalFormatting>
  <printOptions horizontalCentered="1"/>
  <pageMargins left="0" right="0" top="0.39370078740157483" bottom="0" header="0" footer="0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5</vt:i4>
      </vt:variant>
    </vt:vector>
  </HeadingPairs>
  <TitlesOfParts>
    <vt:vector size="11" baseType="lpstr">
      <vt:lpstr>D.FEV</vt:lpstr>
      <vt:lpstr>D.MAR</vt:lpstr>
      <vt:lpstr>D.ABR</vt:lpstr>
      <vt:lpstr>1° BIM</vt:lpstr>
      <vt:lpstr>2° BIM</vt:lpstr>
      <vt:lpstr>AP.1º BIM</vt:lpstr>
      <vt:lpstr>'1° BIM'!Area_de_impressao</vt:lpstr>
      <vt:lpstr>'2° BIM'!Area_de_impressao</vt:lpstr>
      <vt:lpstr>D.ABR!Area_de_impressao</vt:lpstr>
      <vt:lpstr>D.FEV!Area_de_impressao</vt:lpstr>
      <vt:lpstr>D.MAR!Area_de_impressao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Jackison</dc:creator>
  <cp:lastModifiedBy>Jackison</cp:lastModifiedBy>
  <cp:lastPrinted>2022-11-30T03:26:15Z</cp:lastPrinted>
  <dcterms:created xsi:type="dcterms:W3CDTF">2022-11-26T17:49:44Z</dcterms:created>
  <dcterms:modified xsi:type="dcterms:W3CDTF">2022-12-01T03:37:58Z</dcterms:modified>
</cp:coreProperties>
</file>