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629\Desktop\"/>
    </mc:Choice>
  </mc:AlternateContent>
  <xr:revisionPtr revIDLastSave="0" documentId="13_ncr:1_{12977B57-95BB-47D5-8875-7C08CFD04841}" xr6:coauthVersionLast="47" xr6:coauthVersionMax="47" xr10:uidLastSave="{00000000-0000-0000-0000-000000000000}"/>
  <bookViews>
    <workbookView xWindow="-108" yWindow="-108" windowWidth="23256" windowHeight="12576" tabRatio="500" activeTab="5" xr2:uid="{00000000-000D-0000-FFFF-FFFF00000000}"/>
  </bookViews>
  <sheets>
    <sheet name="Formulas" sheetId="1" r:id="rId1"/>
    <sheet name="Dez" sheetId="2" r:id="rId2"/>
    <sheet name="Nov" sheetId="3" r:id="rId3"/>
    <sheet name="Out" sheetId="4" r:id="rId4"/>
    <sheet name="Set " sheetId="10" r:id="rId5"/>
    <sheet name="teste" sheetId="5" r:id="rId6"/>
  </sheets>
  <definedNames>
    <definedName name="Centro">#REF!</definedName>
    <definedName name="Nordeste">#REF!</definedName>
    <definedName name="Norte">#REF!</definedName>
    <definedName name="Out">Out!$B$3:$G$29</definedName>
    <definedName name="Set">'Set '!$B$3:$G$29</definedName>
    <definedName name="Sudeste">#REF!</definedName>
    <definedName name="Sul">#REF!</definedName>
  </definedNames>
  <calcPr calcId="18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5" l="1"/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4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4" i="4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4" i="10"/>
  <c r="A4" i="5"/>
  <c r="L4" i="5" s="1"/>
  <c r="J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13" i="10"/>
  <c r="B14" i="10" s="1"/>
  <c r="B15" i="10" s="1"/>
  <c r="B16" i="10" s="1"/>
  <c r="B5" i="10"/>
  <c r="B6" i="10" s="1"/>
  <c r="B7" i="10" s="1"/>
  <c r="B8" i="10" s="1"/>
  <c r="B9" i="10" s="1"/>
  <c r="B10" i="10" s="1"/>
  <c r="B11" i="10" s="1"/>
  <c r="B18" i="5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13" i="5"/>
  <c r="B14" i="5" s="1"/>
  <c r="B15" i="5" s="1"/>
  <c r="B16" i="5" s="1"/>
  <c r="B5" i="5"/>
  <c r="B6" i="5" s="1"/>
  <c r="B7" i="5" s="1"/>
  <c r="B8" i="5" s="1"/>
  <c r="B9" i="5" s="1"/>
  <c r="B10" i="5" s="1"/>
  <c r="B11" i="5" s="1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14" i="4"/>
  <c r="B15" i="4" s="1"/>
  <c r="B16" i="4" s="1"/>
  <c r="B13" i="4"/>
  <c r="B5" i="4"/>
  <c r="B6" i="4" s="1"/>
  <c r="B7" i="4" s="1"/>
  <c r="B8" i="4" s="1"/>
  <c r="B9" i="4" s="1"/>
  <c r="B10" i="4" s="1"/>
  <c r="B11" i="4" s="1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13" i="3"/>
  <c r="B14" i="3" s="1"/>
  <c r="B15" i="3" s="1"/>
  <c r="B16" i="3" s="1"/>
  <c r="B5" i="3"/>
  <c r="B6" i="3" s="1"/>
  <c r="B7" i="3" s="1"/>
  <c r="B8" i="3" s="1"/>
  <c r="B9" i="3" s="1"/>
  <c r="B10" i="3" s="1"/>
  <c r="B11" i="3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13" i="2"/>
  <c r="B14" i="2" s="1"/>
  <c r="B15" i="2" s="1"/>
  <c r="B16" i="2" s="1"/>
  <c r="B5" i="2"/>
  <c r="B6" i="2" s="1"/>
  <c r="B7" i="2" s="1"/>
  <c r="B8" i="2" s="1"/>
  <c r="B9" i="2" s="1"/>
  <c r="B10" i="2" s="1"/>
  <c r="B11" i="2" s="1"/>
  <c r="J29" i="5" l="1"/>
  <c r="I21" i="5"/>
  <c r="M4" i="5"/>
  <c r="I5" i="5"/>
  <c r="I11" i="5"/>
  <c r="K4" i="5"/>
  <c r="I26" i="5"/>
  <c r="I18" i="5"/>
  <c r="I10" i="5"/>
  <c r="L28" i="5"/>
  <c r="N26" i="5"/>
  <c r="K25" i="5"/>
  <c r="M23" i="5"/>
  <c r="J22" i="5"/>
  <c r="L20" i="5"/>
  <c r="L18" i="5"/>
  <c r="M15" i="5"/>
  <c r="L13" i="5"/>
  <c r="M10" i="5"/>
  <c r="N7" i="5"/>
  <c r="M5" i="5"/>
  <c r="I29" i="5"/>
  <c r="I4" i="10"/>
  <c r="I25" i="5"/>
  <c r="I17" i="5"/>
  <c r="I9" i="5"/>
  <c r="K28" i="5"/>
  <c r="M26" i="5"/>
  <c r="J25" i="5"/>
  <c r="L23" i="5"/>
  <c r="N21" i="5"/>
  <c r="K20" i="5"/>
  <c r="K18" i="5"/>
  <c r="L15" i="5"/>
  <c r="M12" i="5"/>
  <c r="L10" i="5"/>
  <c r="M7" i="5"/>
  <c r="L5" i="5"/>
  <c r="I24" i="5"/>
  <c r="I16" i="5"/>
  <c r="I8" i="5"/>
  <c r="J28" i="5"/>
  <c r="L26" i="5"/>
  <c r="N24" i="5"/>
  <c r="K23" i="5"/>
  <c r="M21" i="5"/>
  <c r="J20" i="5"/>
  <c r="L17" i="5"/>
  <c r="K15" i="5"/>
  <c r="L12" i="5"/>
  <c r="K10" i="5"/>
  <c r="L7" i="5"/>
  <c r="I23" i="5"/>
  <c r="I15" i="5"/>
  <c r="I7" i="5"/>
  <c r="N27" i="5"/>
  <c r="K26" i="5"/>
  <c r="M24" i="5"/>
  <c r="J23" i="5"/>
  <c r="L21" i="5"/>
  <c r="N19" i="5"/>
  <c r="K17" i="5"/>
  <c r="J15" i="5"/>
  <c r="K12" i="5"/>
  <c r="L9" i="5"/>
  <c r="K7" i="5"/>
  <c r="I22" i="5"/>
  <c r="I14" i="5"/>
  <c r="I6" i="5"/>
  <c r="M27" i="5"/>
  <c r="J26" i="5"/>
  <c r="L24" i="5"/>
  <c r="N22" i="5"/>
  <c r="K21" i="5"/>
  <c r="M19" i="5"/>
  <c r="J17" i="5"/>
  <c r="K14" i="5"/>
  <c r="J12" i="5"/>
  <c r="K9" i="5"/>
  <c r="J7" i="5"/>
  <c r="I13" i="5"/>
  <c r="L27" i="5"/>
  <c r="N25" i="5"/>
  <c r="K24" i="5"/>
  <c r="M22" i="5"/>
  <c r="J21" i="5"/>
  <c r="J19" i="5"/>
  <c r="N16" i="5"/>
  <c r="J14" i="5"/>
  <c r="N11" i="5"/>
  <c r="J9" i="5"/>
  <c r="K6" i="5"/>
  <c r="I28" i="5"/>
  <c r="I20" i="5"/>
  <c r="I12" i="5"/>
  <c r="N28" i="5"/>
  <c r="K27" i="5"/>
  <c r="M25" i="5"/>
  <c r="J24" i="5"/>
  <c r="L22" i="5"/>
  <c r="N20" i="5"/>
  <c r="N18" i="5"/>
  <c r="M16" i="5"/>
  <c r="N13" i="5"/>
  <c r="J11" i="5"/>
  <c r="N8" i="5"/>
  <c r="J6" i="5"/>
  <c r="N29" i="5"/>
  <c r="I27" i="5"/>
  <c r="I19" i="5"/>
  <c r="M28" i="5"/>
  <c r="J27" i="5"/>
  <c r="L25" i="5"/>
  <c r="N23" i="5"/>
  <c r="K22" i="5"/>
  <c r="M20" i="5"/>
  <c r="M18" i="5"/>
  <c r="N15" i="5"/>
  <c r="M13" i="5"/>
  <c r="N10" i="5"/>
  <c r="M8" i="5"/>
  <c r="N5" i="5"/>
  <c r="K29" i="5"/>
  <c r="J18" i="5"/>
  <c r="L16" i="5"/>
  <c r="N14" i="5"/>
  <c r="K13" i="5"/>
  <c r="M11" i="5"/>
  <c r="J10" i="5"/>
  <c r="L8" i="5"/>
  <c r="N6" i="5"/>
  <c r="K5" i="5"/>
  <c r="M29" i="5"/>
  <c r="L19" i="5"/>
  <c r="N17" i="5"/>
  <c r="K16" i="5"/>
  <c r="M14" i="5"/>
  <c r="J13" i="5"/>
  <c r="L11" i="5"/>
  <c r="N9" i="5"/>
  <c r="K8" i="5"/>
  <c r="M6" i="5"/>
  <c r="J5" i="5"/>
  <c r="L29" i="5"/>
  <c r="K19" i="5"/>
  <c r="M17" i="5"/>
  <c r="J16" i="5"/>
  <c r="L14" i="5"/>
  <c r="N12" i="5"/>
  <c r="K11" i="5"/>
  <c r="M9" i="5"/>
  <c r="J8" i="5"/>
  <c r="L6" i="5"/>
  <c r="N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55629</author>
  </authors>
  <commentList>
    <comment ref="H1" authorId="0" shapeId="0" xr:uid="{FE9A04E8-ED9F-47AF-9774-BF0B96E52758}">
      <text>
        <r>
          <rPr>
            <b/>
            <sz val="9"/>
            <color indexed="81"/>
            <rFont val="Segoe UI"/>
            <charset val="1"/>
          </rPr>
          <t>Se possivel fazer busca pelo nome tambem por empresa, ..verificar em cada mês nas planilhas</t>
        </r>
      </text>
    </comment>
    <comment ref="I4" authorId="0" shapeId="0" xr:uid="{E35EC20E-BF44-46F8-A2DB-A5A4DD7D0947}">
      <text>
        <r>
          <rPr>
            <b/>
            <sz val="9"/>
            <color indexed="81"/>
            <rFont val="Segoe UI"/>
            <charset val="1"/>
          </rPr>
          <t xml:space="preserve">=SEERRO(PROCV($H$1&amp;LIN(A1);$A$4:$G$29;COL(B1);0);"")
Incerrir Forma INDIRETO
</t>
        </r>
      </text>
    </comment>
    <comment ref="H5" authorId="0" shapeId="0" xr:uid="{2BF750DF-9D20-4501-8878-C4F262A1E731}">
      <text>
        <r>
          <rPr>
            <b/>
            <sz val="9"/>
            <color indexed="81"/>
            <rFont val="Segoe UI"/>
            <charset val="1"/>
          </rPr>
          <t>Não conseguir colocar a forma indireto pra fazer as buscar por Mês nas planilhas</t>
        </r>
      </text>
    </comment>
    <comment ref="H14" authorId="0" shapeId="0" xr:uid="{33791019-A5B3-46E3-8CD8-D33CE8CD43E6}">
      <text>
        <r>
          <rPr>
            <b/>
            <sz val="9"/>
            <color indexed="81"/>
            <rFont val="Segoe UI"/>
            <family val="2"/>
          </rPr>
          <t>Aceito sujestão de outra forma ou ajudar a terminar de criar essa minha planilha</t>
        </r>
      </text>
    </comment>
  </commentList>
</comments>
</file>

<file path=xl/sharedStrings.xml><?xml version="1.0" encoding="utf-8"?>
<sst xmlns="http://schemas.openxmlformats.org/spreadsheetml/2006/main" count="501" uniqueCount="231">
  <si>
    <t>https://www.youtube.com/watch?v=c4mNy1wjtNM&amp;t=532s</t>
  </si>
  <si>
    <t>Tudo minusculo so a 1 em maiuscula</t>
  </si>
  <si>
    <t>Nome Wellington com cor azul por linha</t>
  </si>
  <si>
    <t>https://www.youtube.com/watch?v=Emqm_3kvynQ</t>
  </si>
  <si>
    <t>Simples Verde</t>
  </si>
  <si>
    <t>//=$A$4:$O$157</t>
  </si>
  <si>
    <t>//=$M$4:$M$157</t>
  </si>
  <si>
    <t>Retirando a linha pontilhada</t>
  </si>
  <si>
    <t>Validação de dados</t>
  </si>
  <si>
    <t>Validação de dados com *</t>
  </si>
  <si>
    <t>https://www.youtube.com/watch?v=x0grqjOQb6A&amp;list=RDLV0zOsNl2UMrA&amp;index=3</t>
  </si>
  <si>
    <t>https://www.youtube.com/watch?v=dHvSto-mzF8</t>
  </si>
  <si>
    <t>https://www.youtube.com/watch?v=hwY8X2b6t_k</t>
  </si>
  <si>
    <t>Instrução Normativa RFB nº 1.234</t>
  </si>
  <si>
    <t>Associação</t>
  </si>
  <si>
    <t>Wellington</t>
  </si>
  <si>
    <t>Não</t>
  </si>
  <si>
    <t>Aquisição de Material de Consumo</t>
  </si>
  <si>
    <t>Decreto. Nº 9.580</t>
  </si>
  <si>
    <t>Lucro Presumido</t>
  </si>
  <si>
    <t>Eduardo</t>
  </si>
  <si>
    <t>Sim</t>
  </si>
  <si>
    <t>Aquisiçao de Material Permanente</t>
  </si>
  <si>
    <r>
      <rPr>
        <b/>
        <sz val="10"/>
        <color rgb="FF000000"/>
        <rFont val="Times New Roman"/>
        <family val="1"/>
        <charset val="1"/>
      </rPr>
      <t>Anexo I</t>
    </r>
    <r>
      <rPr>
        <sz val="10"/>
        <color rgb="FF000000"/>
        <rFont val="Times New Roman"/>
        <family val="1"/>
        <charset val="1"/>
      </rPr>
      <t>, na Instrução Normativa RFB nº 1.234</t>
    </r>
  </si>
  <si>
    <t>Lucro Real</t>
  </si>
  <si>
    <t>Prestação de Serviço</t>
  </si>
  <si>
    <t>Decreto. Nº 9.580 - Simples Nacional Isento</t>
  </si>
  <si>
    <t>MEI</t>
  </si>
  <si>
    <r>
      <rPr>
        <b/>
        <sz val="10"/>
        <color rgb="FF000000"/>
        <rFont val="Arial"/>
        <family val="2"/>
        <charset val="1"/>
      </rPr>
      <t>Art. 719</t>
    </r>
    <r>
      <rPr>
        <sz val="11"/>
        <color rgb="FF000000"/>
        <rFont val="Calibri"/>
        <family val="2"/>
        <charset val="1"/>
      </rPr>
      <t xml:space="preserve">. Decreto. Nº 9.580    </t>
    </r>
  </si>
  <si>
    <t>Pessoa Física</t>
  </si>
  <si>
    <t>Simples Nacional</t>
  </si>
  <si>
    <t>Todos valores encontrados</t>
  </si>
  <si>
    <t>https://www.youtube.com/watch?v=SdGdtxle0HQ</t>
  </si>
  <si>
    <t>Medicamentos</t>
  </si>
  <si>
    <t>Alíquota</t>
  </si>
  <si>
    <t>Combustivel</t>
  </si>
  <si>
    <t>Links:</t>
  </si>
  <si>
    <t>Obras</t>
  </si>
  <si>
    <t>https://consopt.www8.receita.fazenda.gov.br/consultaoptantes</t>
  </si>
  <si>
    <t>Material</t>
  </si>
  <si>
    <t>file:///C:/Users/usuario/Downloads/Anexo_I%20(1).pdf</t>
  </si>
  <si>
    <t>Gás</t>
  </si>
  <si>
    <t>https://www.planalto.gov.br/ccivil_03/_ato2015-2018/2018/decreto/D9580.htm</t>
  </si>
  <si>
    <t>Telefone</t>
  </si>
  <si>
    <t>http://normas.receita.fazenda.gov.br/sijut2consulta/link.action?idAto=37200#:~:text=IN%20RFB%20n%C2%BA%201234%2F2012&amp;text=Disp%C3%B5e%20sobre%20a%20reten%C3%A7%C3%A3o%20de,fornecimento%20de%20bens%20e%20servi%C3%A7os</t>
  </si>
  <si>
    <t>Internet</t>
  </si>
  <si>
    <t>https://www.dga.unicamp.br/Conteudos/Documentos/RendimentosSujeitosRetencaoDeImpostoDeRendaNaFonte.pdf</t>
  </si>
  <si>
    <t>Água</t>
  </si>
  <si>
    <t>Isento</t>
  </si>
  <si>
    <t>https://idealsoftwares.com.br/tabelas/tabela.php?id=6#:~:text=Decreto%209.580%2F2018%20%2D%20Art.,servi%C3%A7os%20caracterizadamente%20de%20natureza%20profissional.</t>
  </si>
  <si>
    <t>Transportes</t>
  </si>
  <si>
    <t>Laboratório</t>
  </si>
  <si>
    <t>https://www.youtube.com/watch?v=S-3SeEeNDXY</t>
  </si>
  <si>
    <t>https://www.youtube.com/watch?v=Aecg-c3z7Bs</t>
  </si>
  <si>
    <t>Nº</t>
  </si>
  <si>
    <t>Dia</t>
  </si>
  <si>
    <t>Parecer</t>
  </si>
  <si>
    <t>Fiscal</t>
  </si>
  <si>
    <t>Processo</t>
  </si>
  <si>
    <t>Empresa</t>
  </si>
  <si>
    <t>735/22</t>
  </si>
  <si>
    <t xml:space="preserve">GHOLDMED DISTRIBUIDORA DE PRODUTOS HOSPITALARES EIRELI </t>
  </si>
  <si>
    <t>485/22</t>
  </si>
  <si>
    <t>W. A. DISTRIBUIDORA SOUZA EIRELI - ME</t>
  </si>
  <si>
    <t>636/22</t>
  </si>
  <si>
    <t>1884/22</t>
  </si>
  <si>
    <t>1147/18</t>
  </si>
  <si>
    <t>SANTIAGO &amp; MARIQUITO SERV. MEDICOS DE ANESTESIA LTDA</t>
  </si>
  <si>
    <t>833/22</t>
  </si>
  <si>
    <t>10031/20</t>
  </si>
  <si>
    <t>RLP- RONDONIA LIMPEZA PÚBLICA E SERVIÇOS DE COLETA LTDA</t>
  </si>
  <si>
    <t>13488/22</t>
  </si>
  <si>
    <t>REAL NORTE CONSTRUTORA LTDA</t>
  </si>
  <si>
    <t>8708/22</t>
  </si>
  <si>
    <t>INOVACAO EIRELI ME</t>
  </si>
  <si>
    <t>1227/22</t>
  </si>
  <si>
    <t>10137/22</t>
  </si>
  <si>
    <t xml:space="preserve"> START SHOP GLOBAL LTDA</t>
  </si>
  <si>
    <t>717/22</t>
  </si>
  <si>
    <t>: RONDON - AGENCIA DE VIAGENS E TURISMO EIRELI – EPP</t>
  </si>
  <si>
    <t>11351/22</t>
  </si>
  <si>
    <t>MEDICAL COMERCIO, IMPORTACAO E EXPORTACAO LTDA</t>
  </si>
  <si>
    <t>2706/19</t>
  </si>
  <si>
    <t xml:space="preserve">Fretur Transportes De Passageiros Ltda - Epp </t>
  </si>
  <si>
    <t>10090/22</t>
  </si>
  <si>
    <t>P L GABARDO ME</t>
  </si>
  <si>
    <t>7133/22</t>
  </si>
  <si>
    <t>55/18</t>
  </si>
  <si>
    <t>7925/22</t>
  </si>
  <si>
    <t>1164/20</t>
  </si>
  <si>
    <t>Barbara Alves Oliveira Fraga Ltda</t>
  </si>
  <si>
    <t>3003/22</t>
  </si>
  <si>
    <t>M JOSEFI E CIA LTDA – ME</t>
  </si>
  <si>
    <t>12472/21</t>
  </si>
  <si>
    <t>Uzzipay Administradora De Convenios Ltda</t>
  </si>
  <si>
    <t>12707/21</t>
  </si>
  <si>
    <t>PORTABILIS TECNOLOGIA LTDA EPP</t>
  </si>
  <si>
    <t>12500/21</t>
  </si>
  <si>
    <t>12607/22</t>
  </si>
  <si>
    <t>INPUT SERVICE INFORMATICA LTDA</t>
  </si>
  <si>
    <t>13932/22</t>
  </si>
  <si>
    <t>1299/22</t>
  </si>
  <si>
    <t>COMERCIO DE GAS LIQUIGAS LTDA</t>
  </si>
  <si>
    <t>12172/22</t>
  </si>
  <si>
    <t>Silveira &amp; Gonçalves Comercio De Materiais De Informática Ltda</t>
  </si>
  <si>
    <t>720/22</t>
  </si>
  <si>
    <t>11553/22</t>
  </si>
  <si>
    <t xml:space="preserve">N. V. VERDE LTDA  </t>
  </si>
  <si>
    <t>1294/22</t>
  </si>
  <si>
    <t>4083/22</t>
  </si>
  <si>
    <t>1180/22</t>
  </si>
  <si>
    <t>9322/22</t>
  </si>
  <si>
    <t xml:space="preserve">EUNICE MARIA GONCALVES DE OLIVEIRA- EPP </t>
  </si>
  <si>
    <t>9667/22</t>
  </si>
  <si>
    <t>COMPRÃO COMERCIO DE MATERIAIS PARA CONSTRUÇÃO LTDA</t>
  </si>
  <si>
    <t>11646/22</t>
  </si>
  <si>
    <t xml:space="preserve">BRS SERVIVOS DE MONTAGENS DE ESTRUTURAS EIRELI </t>
  </si>
  <si>
    <t>3222/22</t>
  </si>
  <si>
    <t>12168/22</t>
  </si>
  <si>
    <t>6359/22</t>
  </si>
  <si>
    <t>1217/22</t>
  </si>
  <si>
    <t>12357/21</t>
  </si>
  <si>
    <t>UZZIPAY ADMINISTRADORA DE CONVENIOS LTDA</t>
  </si>
  <si>
    <t>11396/22</t>
  </si>
  <si>
    <t>ANDRADE &amp; DEZANI LTDA</t>
  </si>
  <si>
    <t>12948/22</t>
  </si>
  <si>
    <t>L FERREIRA DA COSTA DISTRIBUIDORA DE MEDICAMENTOS</t>
  </si>
  <si>
    <t>7547/22</t>
  </si>
  <si>
    <t xml:space="preserve">POÇOS ARTESIANOS CACOAL LTDA EPP               </t>
  </si>
  <si>
    <t>478/22</t>
  </si>
  <si>
    <t xml:space="preserve">Base Comercio De Combustiveis Ltda </t>
  </si>
  <si>
    <t>444/22</t>
  </si>
  <si>
    <t>12504/21</t>
  </si>
  <si>
    <t>5079/22</t>
  </si>
  <si>
    <t>8097/22</t>
  </si>
  <si>
    <t>2828/19</t>
  </si>
  <si>
    <t>CANDIRU CONSTRUÇÕES E COMERCIO – EIRELI</t>
  </si>
  <si>
    <t>10225/22</t>
  </si>
  <si>
    <t>IAMUR - Instituto de Apoio a Mulher Rural de Jaru RO</t>
  </si>
  <si>
    <t>10135/22</t>
  </si>
  <si>
    <t>RONDOMIX EMBALAGENS LTDA</t>
  </si>
  <si>
    <t>8574/22</t>
  </si>
  <si>
    <t>11332/22</t>
  </si>
  <si>
    <t>ESTRATTI VEGETALI FARMÁCIA E MANIPULAÇÃO EIRELI</t>
  </si>
  <si>
    <t>13406/22</t>
  </si>
  <si>
    <t>JR LACERDA MATERIAL MEDICO HOSPITALAR EIRELI</t>
  </si>
  <si>
    <t>11355/22</t>
  </si>
  <si>
    <t>ORTOMEDIKA COMERCIO E SERVICO DE ARTIGOS MEDICOS E ORTOPEDICOS LTD</t>
  </si>
  <si>
    <t>11393/22</t>
  </si>
  <si>
    <t>V. C. DA ROCHA DISTRIBUIDORA</t>
  </si>
  <si>
    <t>8891/22</t>
  </si>
  <si>
    <t>535/22</t>
  </si>
  <si>
    <t>15466/21</t>
  </si>
  <si>
    <t>RONDONIA AUTOFOSSA E SERVIÇOS LTDA – ME</t>
  </si>
  <si>
    <t>59/A</t>
  </si>
  <si>
    <t>3680/19</t>
  </si>
  <si>
    <t>IMPERIAL SEGURANCA ELETRONICA LTDA</t>
  </si>
  <si>
    <t>10109/22</t>
  </si>
  <si>
    <t>NORTE DISTRIBUIDORA DE PRODUTOS ALIMENTICIOS LTDA</t>
  </si>
  <si>
    <t>12737/22</t>
  </si>
  <si>
    <t>IMEISSEN COMERCIO E SERVICOS EIRELI</t>
  </si>
  <si>
    <t>11687/22</t>
  </si>
  <si>
    <t>WEB DISTRIBUIDORA LTDA</t>
  </si>
  <si>
    <t>2100/22</t>
  </si>
  <si>
    <t>HOREBE COMERCIO E SEGURANCA ELETRONICA LTDA</t>
  </si>
  <si>
    <t>12327/22</t>
  </si>
  <si>
    <t>DHZ COMÉRCIO DE SUPRIMENTOS LTDA</t>
  </si>
  <si>
    <t>11292/22</t>
  </si>
  <si>
    <t>JGM PRODUTOS PARA SAUDE LTDA</t>
  </si>
  <si>
    <t>85/20</t>
  </si>
  <si>
    <t>12179/21</t>
  </si>
  <si>
    <t xml:space="preserve">FG TECNO CENTER SERVICOS DE MANUTENCAO EIRELI </t>
  </si>
  <si>
    <t>12127/22</t>
  </si>
  <si>
    <t>CURIOSAIDADE, INOVACAO, EDUCACAO E TRANSFORMACAO LTDA</t>
  </si>
  <si>
    <t>11326/22</t>
  </si>
  <si>
    <t>INOVAMED HOSPITALAR LTDA</t>
  </si>
  <si>
    <t>396/22</t>
  </si>
  <si>
    <t>3880/18</t>
  </si>
  <si>
    <t>9148/22</t>
  </si>
  <si>
    <t>DALBERTO CONSULTORIA E ASSESSORIA EIRELI</t>
  </si>
  <si>
    <t>1623/22</t>
  </si>
  <si>
    <t>GTX ENGENHARIA LTDA</t>
  </si>
  <si>
    <t>11671/22</t>
  </si>
  <si>
    <t>9678/22</t>
  </si>
  <si>
    <t>2398/19</t>
  </si>
  <si>
    <t>1058/22</t>
  </si>
  <si>
    <t>Associacao Comercial &amp; Industrial De Jaru</t>
  </si>
  <si>
    <t>272/19</t>
  </si>
  <si>
    <t>Uzzipay Administradora De Convênio Ltda.</t>
  </si>
  <si>
    <t>5384/21</t>
  </si>
  <si>
    <t>Autopage Gestao Da Informacao Ltda.</t>
  </si>
  <si>
    <t>1912/22</t>
  </si>
  <si>
    <t>H. C. Recapadora Eireli - Me.</t>
  </si>
  <si>
    <t>9847/22</t>
  </si>
  <si>
    <t>Ecolim Eireli</t>
  </si>
  <si>
    <t>12443/21</t>
  </si>
  <si>
    <t>10991/22</t>
  </si>
  <si>
    <t>L.H.C Comercio E Servicos Ltda</t>
  </si>
  <si>
    <t>9863/22</t>
  </si>
  <si>
    <t>Sanigran Ltda</t>
  </si>
  <si>
    <t>10334/22</t>
  </si>
  <si>
    <t>Empresa De Transporte Coletivo Águia De Ferro</t>
  </si>
  <si>
    <t>A Empresa Nogueira E Terra Ltda</t>
  </si>
  <si>
    <t>8216/22</t>
  </si>
  <si>
    <t>10219/22</t>
  </si>
  <si>
    <t>REALMED DISTRIBUIDORA LTDA</t>
  </si>
  <si>
    <t>442/22</t>
  </si>
  <si>
    <t>5724/21</t>
  </si>
  <si>
    <t>LCM CONSTRUÇÃO E COMERCIO S/A</t>
  </si>
  <si>
    <t>10075/22</t>
  </si>
  <si>
    <t>BONI DISTRIBUIDORA DE PRODUTOS DE LIMPEZA LTDA</t>
  </si>
  <si>
    <t>10221/22</t>
  </si>
  <si>
    <t>NOVASUL COMERCIO DE PRODUTOS HOSPITALARES LTDA</t>
  </si>
  <si>
    <t>6010/22</t>
  </si>
  <si>
    <t xml:space="preserve">MEGA DENTAL IMP. EXP. E COM. DE PROD. ODONT. EIRELI ME </t>
  </si>
  <si>
    <t>8219/22</t>
  </si>
  <si>
    <t>812/22</t>
  </si>
  <si>
    <t xml:space="preserve">M N ANDRADE FILHO LTDA   </t>
  </si>
  <si>
    <t>2468/22</t>
  </si>
  <si>
    <t>LCM CONSTRUÇÃO E COMÉRCIO S.A.</t>
  </si>
  <si>
    <t>11072/22</t>
  </si>
  <si>
    <t>//=SEERRO(PROCV($O$1&amp;LIN(A1);$A$4:$M$198;COL(B1);0);"")</t>
  </si>
  <si>
    <t>https://www.youtube.com/watch?v=pe4krTYIA20</t>
  </si>
  <si>
    <t>Set</t>
  </si>
  <si>
    <t>Out</t>
  </si>
  <si>
    <t>Nov</t>
  </si>
  <si>
    <t>Dez</t>
  </si>
  <si>
    <t>https://www.youtube.com/watch?v=X7zUQrOrQYc</t>
  </si>
  <si>
    <t>set</t>
  </si>
  <si>
    <t>Elimar essa referencia aqui deixar depois so a parte da busca, melhor essa tabela depois pra deixar so como busca</t>
  </si>
  <si>
    <t>Sugestões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</si>
</sst>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\-mmm;@"/>
    <numFmt numFmtId="165" formatCode="dd"/>
  </numFmts>
  <fonts count="2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Liberation Sans21"/>
      <charset val="1"/>
    </font>
    <font>
      <sz val="10"/>
      <color rgb="FF000000"/>
      <name val="Liberation Sans2"/>
      <charset val="1"/>
    </font>
    <font>
      <sz val="10"/>
      <color rgb="FF000000"/>
      <name val="Dez"/>
      <charset val="1"/>
    </font>
    <font>
      <b/>
      <sz val="8"/>
      <color rgb="FF000000"/>
      <name val="Dez"/>
      <charset val="1"/>
    </font>
    <font>
      <b/>
      <sz val="10"/>
      <color rgb="FF000000"/>
      <name val="Dez"/>
      <charset val="1"/>
    </font>
    <font>
      <sz val="11"/>
      <color rgb="FF000000"/>
      <name val="Dez"/>
      <charset val="1"/>
    </font>
    <font>
      <sz val="10"/>
      <color rgb="FF000000"/>
      <name val="Nov"/>
      <charset val="1"/>
    </font>
    <font>
      <b/>
      <sz val="8"/>
      <color rgb="FF000000"/>
      <name val="Nov"/>
      <charset val="1"/>
    </font>
    <font>
      <b/>
      <sz val="10"/>
      <color rgb="FF000000"/>
      <name val="Nov"/>
      <charset val="1"/>
    </font>
    <font>
      <sz val="11"/>
      <color rgb="FF000000"/>
      <name val="Nov"/>
      <charset val="1"/>
    </font>
    <font>
      <sz val="10"/>
      <color rgb="FF000000"/>
      <name val="Out"/>
      <charset val="1"/>
    </font>
    <font>
      <b/>
      <sz val="8"/>
      <color rgb="FF000000"/>
      <name val="Out"/>
      <charset val="1"/>
    </font>
    <font>
      <b/>
      <sz val="10"/>
      <color rgb="FF000000"/>
      <name val="Out"/>
      <charset val="1"/>
    </font>
    <font>
      <sz val="11"/>
      <color rgb="FF000000"/>
      <name val="Out"/>
      <charset val="1"/>
    </font>
    <font>
      <sz val="10"/>
      <color rgb="FF000000"/>
      <name val="Set"/>
      <charset val="1"/>
    </font>
    <font>
      <b/>
      <sz val="8"/>
      <color rgb="FF000000"/>
      <name val="Set"/>
      <charset val="1"/>
    </font>
    <font>
      <b/>
      <sz val="10"/>
      <color rgb="FF000000"/>
      <name val="Set"/>
      <charset val="1"/>
    </font>
    <font>
      <sz val="11"/>
      <color rgb="FF000000"/>
      <name val="Set"/>
      <charset val="1"/>
    </font>
    <font>
      <b/>
      <sz val="11"/>
      <color rgb="FF000000"/>
      <name val="Calibri"/>
      <family val="2"/>
    </font>
    <font>
      <b/>
      <sz val="10"/>
      <color rgb="FF000000"/>
      <name val="Set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E8F2A1"/>
        <bgColor rgb="FFFFFFCC"/>
      </patternFill>
    </fill>
    <fill>
      <patternFill patternType="solid">
        <fgColor rgb="FFC6E0B4"/>
        <bgColor rgb="FFC5E0B4"/>
      </patternFill>
    </fill>
    <fill>
      <patternFill patternType="solid">
        <fgColor rgb="FF999999"/>
        <bgColor rgb="FF808080"/>
      </patternFill>
    </fill>
    <fill>
      <patternFill patternType="solid">
        <fgColor rgb="FFBFBFBF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7" tint="0.59999389629810485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2" fillId="0" borderId="0" xfId="0" applyFont="1"/>
    <xf numFmtId="0" fontId="3" fillId="4" borderId="1" xfId="0" applyFont="1" applyFill="1" applyBorder="1"/>
    <xf numFmtId="0" fontId="0" fillId="4" borderId="1" xfId="0" applyFill="1" applyBorder="1"/>
    <xf numFmtId="0" fontId="3" fillId="5" borderId="1" xfId="0" applyFont="1" applyFill="1" applyBorder="1"/>
    <xf numFmtId="0" fontId="3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3" fillId="6" borderId="1" xfId="0" applyFont="1" applyFill="1" applyBorder="1"/>
    <xf numFmtId="0" fontId="0" fillId="7" borderId="5" xfId="0" applyFill="1" applyBorder="1"/>
    <xf numFmtId="0" fontId="0" fillId="7" borderId="0" xfId="0" applyFill="1"/>
    <xf numFmtId="0" fontId="0" fillId="7" borderId="6" xfId="0" applyFill="1" applyBorder="1"/>
    <xf numFmtId="0" fontId="4" fillId="4" borderId="1" xfId="0" applyFont="1" applyFill="1" applyBorder="1"/>
    <xf numFmtId="0" fontId="0" fillId="6" borderId="1" xfId="0" applyFill="1" applyBorder="1"/>
    <xf numFmtId="0" fontId="0" fillId="0" borderId="1" xfId="0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5" fillId="8" borderId="1" xfId="0" applyFont="1" applyFill="1" applyBorder="1"/>
    <xf numFmtId="0" fontId="0" fillId="5" borderId="1" xfId="0" applyFill="1" applyBorder="1"/>
    <xf numFmtId="0" fontId="6" fillId="9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6" borderId="0" xfId="0" applyFill="1"/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/>
    </xf>
    <xf numFmtId="164" fontId="8" fillId="11" borderId="1" xfId="0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right"/>
    </xf>
    <xf numFmtId="0" fontId="8" fillId="11" borderId="1" xfId="0" applyFont="1" applyFill="1" applyBorder="1"/>
    <xf numFmtId="0" fontId="11" fillId="11" borderId="1" xfId="0" applyFont="1" applyFill="1" applyBorder="1"/>
    <xf numFmtId="0" fontId="11" fillId="11" borderId="1" xfId="0" applyFont="1" applyFill="1" applyBorder="1" applyAlignment="1">
      <alignment horizontal="right"/>
    </xf>
    <xf numFmtId="0" fontId="11" fillId="11" borderId="1" xfId="0" applyFont="1" applyFill="1" applyBorder="1" applyAlignment="1">
      <alignment wrapText="1"/>
    </xf>
    <xf numFmtId="0" fontId="8" fillId="11" borderId="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/>
    </xf>
    <xf numFmtId="164" fontId="14" fillId="11" borderId="1" xfId="0" applyNumberFormat="1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right"/>
    </xf>
    <xf numFmtId="0" fontId="12" fillId="11" borderId="1" xfId="0" applyFont="1" applyFill="1" applyBorder="1"/>
    <xf numFmtId="164" fontId="12" fillId="11" borderId="1" xfId="0" applyNumberFormat="1" applyFont="1" applyFill="1" applyBorder="1" applyAlignment="1">
      <alignment horizontal="center"/>
    </xf>
    <xf numFmtId="0" fontId="12" fillId="11" borderId="0" xfId="0" applyFont="1" applyFill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/>
    <xf numFmtId="49" fontId="15" fillId="11" borderId="1" xfId="0" applyNumberFormat="1" applyFont="1" applyFill="1" applyBorder="1"/>
    <xf numFmtId="0" fontId="16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11" borderId="1" xfId="0" applyFont="1" applyFill="1" applyBorder="1" applyAlignment="1">
      <alignment vertical="center"/>
    </xf>
    <xf numFmtId="0" fontId="16" fillId="11" borderId="1" xfId="0" applyFont="1" applyFill="1" applyBorder="1" applyAlignment="1">
      <alignment horizontal="right"/>
    </xf>
    <xf numFmtId="0" fontId="19" fillId="0" borderId="1" xfId="0" applyFont="1" applyBorder="1"/>
    <xf numFmtId="0" fontId="16" fillId="0" borderId="1" xfId="0" applyFont="1" applyBorder="1"/>
    <xf numFmtId="0" fontId="19" fillId="0" borderId="1" xfId="0" applyFont="1" applyBorder="1" applyAlignment="1">
      <alignment wrapText="1"/>
    </xf>
    <xf numFmtId="0" fontId="16" fillId="11" borderId="1" xfId="0" applyFont="1" applyFill="1" applyBorder="1" applyAlignment="1">
      <alignment horizontal="right" wrapText="1"/>
    </xf>
    <xf numFmtId="0" fontId="16" fillId="11" borderId="1" xfId="0" applyFont="1" applyFill="1" applyBorder="1" applyAlignment="1">
      <alignment horizontal="right" vertical="center"/>
    </xf>
    <xf numFmtId="49" fontId="19" fillId="0" borderId="1" xfId="0" applyNumberFormat="1" applyFont="1" applyBorder="1"/>
    <xf numFmtId="0" fontId="19" fillId="11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0" xfId="0" applyFont="1"/>
    <xf numFmtId="0" fontId="18" fillId="11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top"/>
    </xf>
    <xf numFmtId="0" fontId="20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/>
    </xf>
    <xf numFmtId="164" fontId="20" fillId="11" borderId="1" xfId="0" applyNumberFormat="1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vertical="center"/>
    </xf>
    <xf numFmtId="0" fontId="20" fillId="11" borderId="1" xfId="0" applyFont="1" applyFill="1" applyBorder="1" applyAlignment="1">
      <alignment horizontal="right"/>
    </xf>
    <xf numFmtId="0" fontId="20" fillId="0" borderId="1" xfId="0" applyFont="1" applyBorder="1"/>
    <xf numFmtId="0" fontId="22" fillId="11" borderId="1" xfId="0" applyFont="1" applyFill="1" applyBorder="1" applyAlignment="1">
      <alignment horizontal="right"/>
    </xf>
    <xf numFmtId="0" fontId="22" fillId="11" borderId="1" xfId="0" applyFont="1" applyFill="1" applyBorder="1" applyAlignment="1">
      <alignment horizontal="right" wrapText="1"/>
    </xf>
    <xf numFmtId="0" fontId="22" fillId="11" borderId="1" xfId="0" applyFont="1" applyFill="1" applyBorder="1" applyAlignment="1">
      <alignment vertical="center"/>
    </xf>
    <xf numFmtId="0" fontId="22" fillId="11" borderId="1" xfId="0" applyFont="1" applyFill="1" applyBorder="1" applyAlignment="1">
      <alignment horizontal="right" vertical="center"/>
    </xf>
    <xf numFmtId="0" fontId="23" fillId="11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13" borderId="13" xfId="0" applyFont="1" applyFill="1" applyBorder="1" applyAlignment="1">
      <alignment vertical="center"/>
    </xf>
    <xf numFmtId="0" fontId="20" fillId="10" borderId="11" xfId="0" applyFont="1" applyFill="1" applyBorder="1" applyAlignment="1">
      <alignment horizontal="center" vertical="center"/>
    </xf>
    <xf numFmtId="0" fontId="21" fillId="10" borderId="1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5" fillId="14" borderId="18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4" fillId="15" borderId="0" xfId="0" applyFont="1" applyFill="1"/>
    <xf numFmtId="0" fontId="0" fillId="15" borderId="0" xfId="0" applyFill="1" applyAlignment="1">
      <alignment horizontal="center" vertical="center"/>
    </xf>
    <xf numFmtId="0" fontId="0" fillId="16" borderId="0" xfId="0" applyFill="1"/>
    <xf numFmtId="0" fontId="22" fillId="10" borderId="10" xfId="0" applyFont="1" applyFill="1" applyBorder="1" applyAlignment="1">
      <alignment horizontal="center" vertical="center"/>
    </xf>
    <xf numFmtId="0" fontId="20" fillId="0" borderId="21" xfId="0" applyFont="1" applyBorder="1"/>
    <xf numFmtId="0" fontId="24" fillId="12" borderId="13" xfId="0" applyFont="1" applyFill="1" applyBorder="1" applyAlignment="1">
      <alignment horizontal="center" vertical="center"/>
    </xf>
    <xf numFmtId="0" fontId="0" fillId="17" borderId="0" xfId="0" applyFill="1"/>
    <xf numFmtId="0" fontId="1" fillId="6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7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0" xfId="0" applyFont="1" applyFill="1" applyBorder="1" applyAlignment="1">
      <alignment horizontal="center" vertical="center"/>
    </xf>
    <xf numFmtId="0" fontId="24" fillId="15" borderId="19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A933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0B4"/>
      <rgbColor rgb="FFE8F2A1"/>
      <rgbColor rgb="FFA9D18E"/>
      <rgbColor rgb="FFEC9BA4"/>
      <rgbColor rgb="FFCC99FF"/>
      <rgbColor rgb="FFFFCC99"/>
      <rgbColor rgb="FF3366FF"/>
      <rgbColor rgb="FF33CCCC"/>
      <rgbColor rgb="FF70AD47"/>
      <rgbColor rgb="FFFFCC00"/>
      <rgbColor rgb="FFFF9900"/>
      <rgbColor rgb="FFFF6600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35526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"/>
  <sheetViews>
    <sheetView topLeftCell="A13" zoomScaleNormal="100" workbookViewId="0">
      <selection activeCell="J30" sqref="J30"/>
    </sheetView>
  </sheetViews>
  <sheetFormatPr defaultColWidth="9.88671875" defaultRowHeight="14.4"/>
  <sheetData>
    <row r="2" spans="1:15">
      <c r="A2" t="s">
        <v>0</v>
      </c>
      <c r="I2" s="1" t="s">
        <v>1</v>
      </c>
    </row>
    <row r="3" spans="1:15">
      <c r="A3" s="1" t="s">
        <v>2</v>
      </c>
      <c r="I3" t="s">
        <v>3</v>
      </c>
      <c r="O3" t="s">
        <v>4</v>
      </c>
    </row>
    <row r="4" spans="1:15">
      <c r="A4" s="2" t="s">
        <v>5</v>
      </c>
      <c r="B4" s="3"/>
      <c r="O4" s="4" t="s">
        <v>6</v>
      </c>
    </row>
    <row r="5" spans="1:15">
      <c r="I5" s="1" t="s">
        <v>7</v>
      </c>
    </row>
    <row r="6" spans="1:15">
      <c r="A6" s="1" t="s">
        <v>8</v>
      </c>
      <c r="C6" s="5" t="s">
        <v>9</v>
      </c>
      <c r="E6" t="s">
        <v>10</v>
      </c>
      <c r="I6" t="s">
        <v>11</v>
      </c>
    </row>
    <row r="7" spans="1:15">
      <c r="A7" t="s">
        <v>12</v>
      </c>
    </row>
    <row r="9" spans="1:15">
      <c r="A9" s="6" t="s">
        <v>13</v>
      </c>
      <c r="B9" s="7"/>
      <c r="C9" s="7"/>
      <c r="D9" s="7"/>
      <c r="F9" s="8" t="s">
        <v>14</v>
      </c>
      <c r="H9" s="9" t="s">
        <v>15</v>
      </c>
      <c r="J9" s="10" t="s">
        <v>16</v>
      </c>
      <c r="L9" s="11" t="s">
        <v>17</v>
      </c>
      <c r="M9" s="12"/>
      <c r="N9" s="13"/>
    </row>
    <row r="10" spans="1:15">
      <c r="A10" s="6" t="s">
        <v>18</v>
      </c>
      <c r="B10" s="7"/>
      <c r="C10" s="7"/>
      <c r="D10" s="7"/>
      <c r="F10" s="8" t="s">
        <v>19</v>
      </c>
      <c r="H10" s="14" t="s">
        <v>20</v>
      </c>
      <c r="J10" s="10" t="s">
        <v>21</v>
      </c>
      <c r="L10" s="15" t="s">
        <v>22</v>
      </c>
      <c r="M10" s="16"/>
      <c r="N10" s="17"/>
    </row>
    <row r="11" spans="1:15">
      <c r="A11" s="18" t="s">
        <v>23</v>
      </c>
      <c r="B11" s="7"/>
      <c r="C11" s="7"/>
      <c r="D11" s="7"/>
      <c r="F11" s="8" t="s">
        <v>24</v>
      </c>
      <c r="H11" s="19"/>
      <c r="J11" s="20"/>
      <c r="L11" s="15" t="s">
        <v>25</v>
      </c>
      <c r="M11" s="16"/>
      <c r="N11" s="17"/>
    </row>
    <row r="12" spans="1:15">
      <c r="A12" s="6" t="s">
        <v>26</v>
      </c>
      <c r="B12" s="7"/>
      <c r="C12" s="7"/>
      <c r="D12" s="7"/>
      <c r="F12" s="8" t="s">
        <v>27</v>
      </c>
      <c r="L12" s="21"/>
      <c r="M12" s="22"/>
      <c r="N12" s="23"/>
    </row>
    <row r="13" spans="1:15">
      <c r="A13" s="24" t="s">
        <v>28</v>
      </c>
      <c r="B13" s="7"/>
      <c r="C13" s="7"/>
      <c r="D13" s="7"/>
      <c r="F13" s="8" t="s">
        <v>29</v>
      </c>
    </row>
    <row r="14" spans="1:15">
      <c r="F14" s="8" t="s">
        <v>30</v>
      </c>
      <c r="H14" s="116" t="s">
        <v>31</v>
      </c>
      <c r="I14" s="116"/>
      <c r="J14" s="116"/>
      <c r="K14" s="116"/>
      <c r="L14" s="116"/>
      <c r="M14" s="116"/>
    </row>
    <row r="15" spans="1:15">
      <c r="F15" s="25"/>
      <c r="H15" t="s">
        <v>32</v>
      </c>
    </row>
    <row r="16" spans="1:15">
      <c r="A16" t="s">
        <v>33</v>
      </c>
      <c r="D16" s="26" t="s">
        <v>34</v>
      </c>
    </row>
    <row r="17" spans="1:10">
      <c r="A17" t="s">
        <v>35</v>
      </c>
      <c r="D17" s="27">
        <v>0.24</v>
      </c>
      <c r="H17" t="s">
        <v>36</v>
      </c>
    </row>
    <row r="18" spans="1:10">
      <c r="A18" t="s">
        <v>37</v>
      </c>
      <c r="D18" s="27">
        <v>1.2</v>
      </c>
      <c r="H18" t="s">
        <v>38</v>
      </c>
    </row>
    <row r="19" spans="1:10">
      <c r="A19" t="s">
        <v>39</v>
      </c>
      <c r="D19" s="27">
        <v>2.4</v>
      </c>
      <c r="H19" t="s">
        <v>40</v>
      </c>
    </row>
    <row r="20" spans="1:10">
      <c r="A20" t="s">
        <v>41</v>
      </c>
      <c r="D20" s="27">
        <v>4.8</v>
      </c>
      <c r="H20" t="s">
        <v>42</v>
      </c>
    </row>
    <row r="21" spans="1:10">
      <c r="A21" t="s">
        <v>43</v>
      </c>
      <c r="D21" s="27">
        <v>1</v>
      </c>
      <c r="H21" t="s">
        <v>44</v>
      </c>
    </row>
    <row r="22" spans="1:10">
      <c r="A22" t="s">
        <v>45</v>
      </c>
      <c r="D22" s="27">
        <v>1.5</v>
      </c>
      <c r="H22" t="s">
        <v>46</v>
      </c>
    </row>
    <row r="23" spans="1:10">
      <c r="A23" t="s">
        <v>47</v>
      </c>
      <c r="D23" s="28" t="s">
        <v>48</v>
      </c>
      <c r="H23" t="s">
        <v>49</v>
      </c>
    </row>
    <row r="24" spans="1:10">
      <c r="A24" t="s">
        <v>50</v>
      </c>
      <c r="D24" s="20"/>
    </row>
    <row r="25" spans="1:10">
      <c r="A25" t="s">
        <v>51</v>
      </c>
    </row>
    <row r="28" spans="1:10">
      <c r="D28" s="29" t="s">
        <v>52</v>
      </c>
      <c r="J28" s="111" t="s">
        <v>222</v>
      </c>
    </row>
    <row r="30" spans="1:10">
      <c r="D30" s="29" t="s">
        <v>53</v>
      </c>
      <c r="J30" s="115" t="s">
        <v>227</v>
      </c>
    </row>
  </sheetData>
  <mergeCells count="1">
    <mergeCell ref="H14:M14"/>
  </mergeCells>
  <conditionalFormatting sqref="A9">
    <cfRule type="expression" dxfId="23" priority="2">
      <formula>$D9="Wellington"</formula>
    </cfRule>
  </conditionalFormatting>
  <conditionalFormatting sqref="A10">
    <cfRule type="expression" dxfId="22" priority="3">
      <formula>$D10="Wellington"</formula>
    </cfRule>
  </conditionalFormatting>
  <conditionalFormatting sqref="A11">
    <cfRule type="expression" dxfId="21" priority="4">
      <formula>$D11="Wellington"</formula>
    </cfRule>
  </conditionalFormatting>
  <conditionalFormatting sqref="A12">
    <cfRule type="expression" dxfId="20" priority="5">
      <formula>$D12="Wellington"</formula>
    </cfRule>
  </conditionalFormatting>
  <conditionalFormatting sqref="F9:F14">
    <cfRule type="expression" dxfId="19" priority="6">
      <formula>$D9="Wellington"</formula>
    </cfRule>
  </conditionalFormatting>
  <conditionalFormatting sqref="H9:H10">
    <cfRule type="expression" dxfId="18" priority="7">
      <formula>$D9="Wellington"</formula>
    </cfRule>
  </conditionalFormatting>
  <conditionalFormatting sqref="J9:J10">
    <cfRule type="expression" dxfId="17" priority="8">
      <formula>$D9="Wellington"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A933"/>
  </sheetPr>
  <dimension ref="A3:G130"/>
  <sheetViews>
    <sheetView topLeftCell="A16" zoomScaleNormal="100" workbookViewId="0">
      <selection activeCell="G5" sqref="G5"/>
    </sheetView>
  </sheetViews>
  <sheetFormatPr defaultColWidth="13.33203125" defaultRowHeight="14.4"/>
  <cols>
    <col min="1" max="2" width="6" customWidth="1"/>
    <col min="3" max="3" width="8.33203125" customWidth="1"/>
    <col min="4" max="4" width="5.5546875" customWidth="1"/>
    <col min="5" max="5" width="7" customWidth="1"/>
    <col min="6" max="6" width="8.77734375" customWidth="1"/>
    <col min="7" max="7" width="51.44140625" customWidth="1"/>
    <col min="1015" max="1024" width="11.5546875" customWidth="1"/>
  </cols>
  <sheetData>
    <row r="3" spans="1:7">
      <c r="B3" s="30" t="s">
        <v>54</v>
      </c>
      <c r="C3" s="30" t="s">
        <v>55</v>
      </c>
      <c r="D3" s="31" t="s">
        <v>56</v>
      </c>
      <c r="E3" s="32" t="s">
        <v>57</v>
      </c>
      <c r="F3" s="32" t="s">
        <v>58</v>
      </c>
      <c r="G3" s="32" t="s">
        <v>59</v>
      </c>
    </row>
    <row r="4" spans="1:7">
      <c r="A4" t="str">
        <f>E4&amp;COUNTIF($E$4:E4,E4)</f>
        <v>Eduardo1</v>
      </c>
      <c r="B4" s="33">
        <v>1</v>
      </c>
      <c r="C4" s="34">
        <v>44896</v>
      </c>
      <c r="D4" s="35">
        <v>71</v>
      </c>
      <c r="E4" s="36" t="s">
        <v>20</v>
      </c>
      <c r="F4" s="37" t="s">
        <v>60</v>
      </c>
      <c r="G4" s="38" t="s">
        <v>61</v>
      </c>
    </row>
    <row r="5" spans="1:7">
      <c r="A5" t="str">
        <f>E5&amp;COUNTIF($E$4:E5,E5)</f>
        <v>Eduardo2</v>
      </c>
      <c r="B5" s="33">
        <f t="shared" ref="B5:B11" si="0">$B4+1</f>
        <v>2</v>
      </c>
      <c r="C5" s="34">
        <v>44898</v>
      </c>
      <c r="D5" s="35">
        <v>362</v>
      </c>
      <c r="E5" s="36" t="s">
        <v>20</v>
      </c>
      <c r="F5" s="37" t="s">
        <v>62</v>
      </c>
      <c r="G5" s="38" t="s">
        <v>63</v>
      </c>
    </row>
    <row r="6" spans="1:7">
      <c r="A6" t="str">
        <f>E6&amp;COUNTIF($E$4:E6,E6)</f>
        <v>Eduardo3</v>
      </c>
      <c r="B6" s="33">
        <f t="shared" si="0"/>
        <v>3</v>
      </c>
      <c r="C6" s="34">
        <v>44900</v>
      </c>
      <c r="D6" s="35">
        <v>363</v>
      </c>
      <c r="E6" s="36" t="s">
        <v>20</v>
      </c>
      <c r="F6" s="37" t="s">
        <v>64</v>
      </c>
      <c r="G6" s="38" t="s">
        <v>63</v>
      </c>
    </row>
    <row r="7" spans="1:7">
      <c r="A7" t="str">
        <f>E7&amp;COUNTIF($E$4:E7,E7)</f>
        <v>Wellington1</v>
      </c>
      <c r="B7" s="33">
        <f t="shared" si="0"/>
        <v>4</v>
      </c>
      <c r="C7" s="34">
        <v>44902</v>
      </c>
      <c r="D7" s="35">
        <v>365</v>
      </c>
      <c r="E7" s="36" t="s">
        <v>15</v>
      </c>
      <c r="F7" s="37" t="s">
        <v>65</v>
      </c>
      <c r="G7" s="38" t="s">
        <v>63</v>
      </c>
    </row>
    <row r="8" spans="1:7">
      <c r="A8" t="str">
        <f>E8&amp;COUNTIF($E$4:E8,E8)</f>
        <v>Eduardo4</v>
      </c>
      <c r="B8" s="33">
        <f t="shared" si="0"/>
        <v>5</v>
      </c>
      <c r="C8" s="34">
        <v>44904</v>
      </c>
      <c r="D8" s="35">
        <v>364</v>
      </c>
      <c r="E8" s="36" t="s">
        <v>20</v>
      </c>
      <c r="F8" s="37" t="s">
        <v>66</v>
      </c>
      <c r="G8" s="39" t="s">
        <v>67</v>
      </c>
    </row>
    <row r="9" spans="1:7" ht="15" customHeight="1">
      <c r="A9" t="str">
        <f>E9&amp;COUNTIF($E$4:E9,E9)</f>
        <v>Wellington2</v>
      </c>
      <c r="B9" s="33">
        <f t="shared" si="0"/>
        <v>6</v>
      </c>
      <c r="C9" s="34">
        <v>44906</v>
      </c>
      <c r="D9" s="35">
        <v>366</v>
      </c>
      <c r="E9" s="36" t="s">
        <v>15</v>
      </c>
      <c r="F9" s="37" t="s">
        <v>68</v>
      </c>
      <c r="G9" s="38" t="s">
        <v>63</v>
      </c>
    </row>
    <row r="10" spans="1:7">
      <c r="A10" t="str">
        <f>E10&amp;COUNTIF($E$4:E10,E10)</f>
        <v>Eduardo5</v>
      </c>
      <c r="B10" s="33">
        <f t="shared" si="0"/>
        <v>7</v>
      </c>
      <c r="C10" s="34">
        <v>44908</v>
      </c>
      <c r="D10" s="35">
        <v>367</v>
      </c>
      <c r="E10" s="36" t="s">
        <v>20</v>
      </c>
      <c r="F10" s="40" t="s">
        <v>69</v>
      </c>
      <c r="G10" s="39" t="s">
        <v>70</v>
      </c>
    </row>
    <row r="11" spans="1:7">
      <c r="A11" t="str">
        <f>E11&amp;COUNTIF($E$4:E11,E11)</f>
        <v>Wellington3</v>
      </c>
      <c r="B11" s="33">
        <f t="shared" si="0"/>
        <v>8</v>
      </c>
      <c r="C11" s="34">
        <v>44910</v>
      </c>
      <c r="D11" s="35">
        <v>368</v>
      </c>
      <c r="E11" s="36" t="s">
        <v>15</v>
      </c>
      <c r="F11" s="40" t="s">
        <v>71</v>
      </c>
      <c r="G11" s="39" t="s">
        <v>72</v>
      </c>
    </row>
    <row r="12" spans="1:7">
      <c r="A12" t="str">
        <f>E12&amp;COUNTIF($E$4:E12,E12)</f>
        <v>Wellington4</v>
      </c>
      <c r="B12" s="33">
        <v>10</v>
      </c>
      <c r="C12" s="34">
        <v>44912</v>
      </c>
      <c r="D12" s="35">
        <v>369</v>
      </c>
      <c r="E12" s="36" t="s">
        <v>15</v>
      </c>
      <c r="F12" s="40" t="s">
        <v>73</v>
      </c>
      <c r="G12" s="41" t="s">
        <v>74</v>
      </c>
    </row>
    <row r="13" spans="1:7">
      <c r="A13" t="str">
        <f>E13&amp;COUNTIF($E$4:E13,E13)</f>
        <v>Wellington5</v>
      </c>
      <c r="B13" s="33">
        <f>$B12+1</f>
        <v>11</v>
      </c>
      <c r="C13" s="34">
        <v>44914</v>
      </c>
      <c r="D13" s="35">
        <v>800</v>
      </c>
      <c r="E13" s="36" t="s">
        <v>15</v>
      </c>
      <c r="F13" s="40" t="s">
        <v>75</v>
      </c>
      <c r="G13" s="41" t="s">
        <v>74</v>
      </c>
    </row>
    <row r="14" spans="1:7">
      <c r="A14" t="str">
        <f>E14&amp;COUNTIF($E$4:E14,E14)</f>
        <v>Eduardo6</v>
      </c>
      <c r="B14" s="33">
        <f>$B13+1</f>
        <v>12</v>
      </c>
      <c r="C14" s="34">
        <v>44916</v>
      </c>
      <c r="D14" s="35">
        <v>374</v>
      </c>
      <c r="E14" s="36" t="s">
        <v>20</v>
      </c>
      <c r="F14" s="40" t="s">
        <v>76</v>
      </c>
      <c r="G14" s="38" t="s">
        <v>77</v>
      </c>
    </row>
    <row r="15" spans="1:7">
      <c r="A15" t="str">
        <f>E15&amp;COUNTIF($E$4:E15,E15)</f>
        <v>Eduardo7</v>
      </c>
      <c r="B15" s="33">
        <f>$B14+1</f>
        <v>13</v>
      </c>
      <c r="C15" s="34">
        <v>44918</v>
      </c>
      <c r="D15" s="35">
        <v>371</v>
      </c>
      <c r="E15" s="36" t="s">
        <v>20</v>
      </c>
      <c r="F15" s="40" t="s">
        <v>78</v>
      </c>
      <c r="G15" s="38" t="s">
        <v>79</v>
      </c>
    </row>
    <row r="16" spans="1:7">
      <c r="A16" t="str">
        <f>E16&amp;COUNTIF($E$4:E16,E16)</f>
        <v>Eduardo8</v>
      </c>
      <c r="B16" s="33">
        <f>$B15+1</f>
        <v>14</v>
      </c>
      <c r="C16" s="34">
        <v>44918</v>
      </c>
      <c r="D16" s="35">
        <v>75</v>
      </c>
      <c r="E16" s="36" t="s">
        <v>20</v>
      </c>
      <c r="F16" s="40" t="s">
        <v>80</v>
      </c>
      <c r="G16" s="39" t="s">
        <v>81</v>
      </c>
    </row>
    <row r="17" spans="1:7">
      <c r="A17" t="str">
        <f>E17&amp;COUNTIF($E$4:E17,E17)</f>
        <v>Wellington6</v>
      </c>
      <c r="B17" s="33">
        <v>18</v>
      </c>
      <c r="C17" s="34">
        <v>44918</v>
      </c>
      <c r="D17" s="35">
        <v>372</v>
      </c>
      <c r="E17" s="36" t="s">
        <v>15</v>
      </c>
      <c r="F17" s="40" t="s">
        <v>82</v>
      </c>
      <c r="G17" s="42" t="s">
        <v>83</v>
      </c>
    </row>
    <row r="18" spans="1:7">
      <c r="A18" t="str">
        <f>E18&amp;COUNTIF($E$4:E18,E18)</f>
        <v>Eduardo9</v>
      </c>
      <c r="B18" s="33">
        <f t="shared" ref="B18:B29" si="1">$B17+1</f>
        <v>19</v>
      </c>
      <c r="C18" s="34">
        <v>44918</v>
      </c>
      <c r="D18" s="35">
        <v>376</v>
      </c>
      <c r="E18" s="36" t="s">
        <v>20</v>
      </c>
      <c r="F18" s="40" t="s">
        <v>84</v>
      </c>
      <c r="G18" s="39" t="s">
        <v>85</v>
      </c>
    </row>
    <row r="19" spans="1:7">
      <c r="A19" t="str">
        <f>E19&amp;COUNTIF($E$4:E19,E19)</f>
        <v>Eduardo10</v>
      </c>
      <c r="B19" s="33">
        <f t="shared" si="1"/>
        <v>20</v>
      </c>
      <c r="C19" s="34">
        <v>44918</v>
      </c>
      <c r="D19" s="35">
        <v>377</v>
      </c>
      <c r="E19" s="36" t="s">
        <v>20</v>
      </c>
      <c r="F19" s="40" t="s">
        <v>86</v>
      </c>
      <c r="G19" s="39" t="s">
        <v>85</v>
      </c>
    </row>
    <row r="20" spans="1:7">
      <c r="A20" t="str">
        <f>E20&amp;COUNTIF($E$4:E20,E20)</f>
        <v>Wellington7</v>
      </c>
      <c r="B20" s="33">
        <f t="shared" si="1"/>
        <v>21</v>
      </c>
      <c r="C20" s="34">
        <v>44919</v>
      </c>
      <c r="D20" s="35">
        <v>378</v>
      </c>
      <c r="E20" s="36" t="s">
        <v>15</v>
      </c>
      <c r="F20" s="40" t="s">
        <v>87</v>
      </c>
      <c r="G20" s="38" t="s">
        <v>63</v>
      </c>
    </row>
    <row r="21" spans="1:7">
      <c r="A21" t="str">
        <f>E21&amp;COUNTIF($E$4:E21,E21)</f>
        <v>Wellington8</v>
      </c>
      <c r="B21" s="33">
        <f t="shared" si="1"/>
        <v>22</v>
      </c>
      <c r="C21" s="34">
        <v>44919</v>
      </c>
      <c r="D21" s="35">
        <v>380</v>
      </c>
      <c r="E21" s="36" t="s">
        <v>15</v>
      </c>
      <c r="F21" s="40" t="s">
        <v>88</v>
      </c>
      <c r="G21" s="41" t="s">
        <v>74</v>
      </c>
    </row>
    <row r="22" spans="1:7">
      <c r="A22" t="str">
        <f>E22&amp;COUNTIF($E$4:E22,E22)</f>
        <v>Wellington9</v>
      </c>
      <c r="B22" s="33">
        <f t="shared" si="1"/>
        <v>23</v>
      </c>
      <c r="C22" s="34">
        <v>44920</v>
      </c>
      <c r="D22" s="35">
        <v>381</v>
      </c>
      <c r="E22" s="36" t="s">
        <v>15</v>
      </c>
      <c r="F22" s="40" t="s">
        <v>89</v>
      </c>
      <c r="G22" s="38" t="s">
        <v>90</v>
      </c>
    </row>
    <row r="23" spans="1:7">
      <c r="A23" t="str">
        <f>E23&amp;COUNTIF($E$4:E23,E23)</f>
        <v>Wellington10</v>
      </c>
      <c r="B23" s="33">
        <f t="shared" si="1"/>
        <v>24</v>
      </c>
      <c r="C23" s="34">
        <v>44920</v>
      </c>
      <c r="D23" s="35">
        <v>383</v>
      </c>
      <c r="E23" s="36" t="s">
        <v>15</v>
      </c>
      <c r="F23" s="40" t="s">
        <v>91</v>
      </c>
      <c r="G23" s="38" t="s">
        <v>92</v>
      </c>
    </row>
    <row r="24" spans="1:7">
      <c r="A24" t="str">
        <f>E24&amp;COUNTIF($E$4:E24,E24)</f>
        <v>Wellington11</v>
      </c>
      <c r="B24" s="33">
        <f t="shared" si="1"/>
        <v>25</v>
      </c>
      <c r="C24" s="34">
        <v>44921</v>
      </c>
      <c r="D24" s="35">
        <v>387</v>
      </c>
      <c r="E24" s="36" t="s">
        <v>15</v>
      </c>
      <c r="F24" s="40" t="s">
        <v>93</v>
      </c>
      <c r="G24" s="38" t="s">
        <v>94</v>
      </c>
    </row>
    <row r="25" spans="1:7">
      <c r="A25" t="str">
        <f>E25&amp;COUNTIF($E$4:E25,E25)</f>
        <v>Wellington12</v>
      </c>
      <c r="B25" s="33">
        <f t="shared" si="1"/>
        <v>26</v>
      </c>
      <c r="C25" s="34">
        <v>44921</v>
      </c>
      <c r="D25" s="35">
        <v>389</v>
      </c>
      <c r="E25" s="36" t="s">
        <v>15</v>
      </c>
      <c r="F25" s="40" t="s">
        <v>95</v>
      </c>
      <c r="G25" s="39" t="s">
        <v>96</v>
      </c>
    </row>
    <row r="26" spans="1:7">
      <c r="A26" t="str">
        <f>E26&amp;COUNTIF($E$4:E26,E26)</f>
        <v>Wellington13</v>
      </c>
      <c r="B26" s="33">
        <f t="shared" si="1"/>
        <v>27</v>
      </c>
      <c r="C26" s="34">
        <v>44922</v>
      </c>
      <c r="D26" s="35">
        <v>390</v>
      </c>
      <c r="E26" s="36" t="s">
        <v>15</v>
      </c>
      <c r="F26" s="40" t="s">
        <v>97</v>
      </c>
      <c r="G26" s="38" t="s">
        <v>94</v>
      </c>
    </row>
    <row r="27" spans="1:7">
      <c r="A27" t="str">
        <f>E27&amp;COUNTIF($E$4:E27,E27)</f>
        <v>Wellington14</v>
      </c>
      <c r="B27" s="33">
        <f t="shared" si="1"/>
        <v>28</v>
      </c>
      <c r="C27" s="34">
        <v>44924</v>
      </c>
      <c r="D27" s="35">
        <v>392</v>
      </c>
      <c r="E27" s="36" t="s">
        <v>15</v>
      </c>
      <c r="F27" s="40" t="s">
        <v>98</v>
      </c>
      <c r="G27" s="39" t="s">
        <v>99</v>
      </c>
    </row>
    <row r="28" spans="1:7">
      <c r="A28" t="str">
        <f>E28&amp;COUNTIF($E$4:E28,E28)</f>
        <v>Wellington15</v>
      </c>
      <c r="B28" s="33">
        <f t="shared" si="1"/>
        <v>29</v>
      </c>
      <c r="C28" s="34">
        <v>44926</v>
      </c>
      <c r="D28" s="35">
        <v>394</v>
      </c>
      <c r="E28" s="36" t="s">
        <v>15</v>
      </c>
      <c r="F28" s="40" t="s">
        <v>100</v>
      </c>
      <c r="G28" s="41" t="s">
        <v>74</v>
      </c>
    </row>
    <row r="29" spans="1:7">
      <c r="A29" t="str">
        <f>E29&amp;COUNTIF($E$4:E29,E29)</f>
        <v>Wellington16</v>
      </c>
      <c r="B29" s="33">
        <f t="shared" si="1"/>
        <v>30</v>
      </c>
      <c r="C29" s="34">
        <v>44926</v>
      </c>
      <c r="D29" s="35">
        <v>396</v>
      </c>
      <c r="E29" s="36" t="s">
        <v>15</v>
      </c>
      <c r="F29" s="40" t="s">
        <v>101</v>
      </c>
      <c r="G29" s="38" t="s">
        <v>102</v>
      </c>
    </row>
    <row r="32" spans="1:7" ht="11.25" customHeight="1"/>
    <row r="35" ht="11.25" customHeight="1"/>
    <row r="41" ht="15.75" customHeight="1"/>
    <row r="49" ht="18" customHeight="1"/>
    <row r="51" ht="12.75" customHeight="1"/>
    <row r="53" ht="13.5" customHeight="1"/>
    <row r="62" ht="18" customHeight="1"/>
    <row r="68" ht="15" customHeight="1"/>
    <row r="130" ht="14.25" customHeight="1"/>
  </sheetData>
  <conditionalFormatting sqref="B34:G198 B4:B29">
    <cfRule type="expression" dxfId="16" priority="2">
      <formula>$E4="Wellington"</formula>
    </cfRule>
  </conditionalFormatting>
  <conditionalFormatting sqref="B4:B29">
    <cfRule type="expression" dxfId="15" priority="3">
      <formula>$F4="Wellington"</formula>
    </cfRule>
  </conditionalFormatting>
  <conditionalFormatting sqref="E4:E29">
    <cfRule type="expression" dxfId="14" priority="4">
      <formula>$D4="Wellington"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Formulas!$H$9:$H$11</xm:f>
          </x14:formula1>
          <x14:formula2>
            <xm:f>0</xm:f>
          </x14:formula2>
          <xm:sqref>E4:E29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55269"/>
  </sheetPr>
  <dimension ref="A3:G130"/>
  <sheetViews>
    <sheetView topLeftCell="A7" zoomScaleNormal="100" workbookViewId="0">
      <selection activeCell="I16" sqref="I16"/>
    </sheetView>
  </sheetViews>
  <sheetFormatPr defaultColWidth="13.33203125" defaultRowHeight="14.4"/>
  <cols>
    <col min="1" max="2" width="6" customWidth="1"/>
    <col min="3" max="3" width="6.5546875" customWidth="1"/>
    <col min="4" max="4" width="5.5546875" customWidth="1"/>
    <col min="5" max="5" width="7" customWidth="1"/>
    <col min="6" max="6" width="8.77734375" customWidth="1"/>
    <col min="7" max="7" width="51.44140625" customWidth="1"/>
    <col min="1015" max="1024" width="11.5546875" customWidth="1"/>
  </cols>
  <sheetData>
    <row r="3" spans="1:7">
      <c r="B3" s="43" t="s">
        <v>54</v>
      </c>
      <c r="C3" s="43" t="s">
        <v>55</v>
      </c>
      <c r="D3" s="44" t="s">
        <v>56</v>
      </c>
      <c r="E3" s="45" t="s">
        <v>57</v>
      </c>
      <c r="F3" s="45" t="s">
        <v>58</v>
      </c>
      <c r="G3" s="45" t="s">
        <v>59</v>
      </c>
    </row>
    <row r="4" spans="1:7">
      <c r="A4" t="str">
        <f>E4&amp;COUNTIF($E$4:E4,E4)</f>
        <v>Wellington1</v>
      </c>
      <c r="B4" s="46">
        <v>1</v>
      </c>
      <c r="C4" s="47">
        <v>44879</v>
      </c>
      <c r="D4" s="48">
        <v>81</v>
      </c>
      <c r="E4" s="49" t="s">
        <v>15</v>
      </c>
      <c r="F4" s="50" t="s">
        <v>103</v>
      </c>
      <c r="G4" s="51" t="s">
        <v>104</v>
      </c>
    </row>
    <row r="5" spans="1:7">
      <c r="A5" t="str">
        <f>E5&amp;COUNTIF($E$4:E5,E5)</f>
        <v>Eduardo1</v>
      </c>
      <c r="B5" s="46">
        <f t="shared" ref="B5:B11" si="0">$B4+1</f>
        <v>2</v>
      </c>
      <c r="C5" s="52">
        <v>44879</v>
      </c>
      <c r="D5" s="48">
        <v>398</v>
      </c>
      <c r="E5" s="49" t="s">
        <v>20</v>
      </c>
      <c r="F5" s="50" t="s">
        <v>105</v>
      </c>
      <c r="G5" s="53" t="s">
        <v>92</v>
      </c>
    </row>
    <row r="6" spans="1:7">
      <c r="A6" t="str">
        <f>E6&amp;COUNTIF($E$4:E6,E6)</f>
        <v>Eduardo2</v>
      </c>
      <c r="B6" s="46">
        <f t="shared" si="0"/>
        <v>3</v>
      </c>
      <c r="C6" s="52">
        <v>44879</v>
      </c>
      <c r="D6" s="48">
        <v>400</v>
      </c>
      <c r="E6" s="49" t="s">
        <v>20</v>
      </c>
      <c r="F6" s="50" t="s">
        <v>106</v>
      </c>
      <c r="G6" s="51" t="s">
        <v>107</v>
      </c>
    </row>
    <row r="7" spans="1:7">
      <c r="A7" t="str">
        <f>E7&amp;COUNTIF($E$4:E7,E7)</f>
        <v>Eduardo3</v>
      </c>
      <c r="B7" s="46">
        <f t="shared" si="0"/>
        <v>4</v>
      </c>
      <c r="C7" s="52">
        <v>44879</v>
      </c>
      <c r="D7" s="48">
        <v>402</v>
      </c>
      <c r="E7" s="49" t="s">
        <v>20</v>
      </c>
      <c r="F7" s="50" t="s">
        <v>108</v>
      </c>
      <c r="G7" s="54" t="s">
        <v>74</v>
      </c>
    </row>
    <row r="8" spans="1:7">
      <c r="A8" t="str">
        <f>E8&amp;COUNTIF($E$4:E8,E8)</f>
        <v>Eduardo4</v>
      </c>
      <c r="B8" s="46">
        <f t="shared" si="0"/>
        <v>5</v>
      </c>
      <c r="C8" s="52">
        <v>44879</v>
      </c>
      <c r="D8" s="48">
        <v>403</v>
      </c>
      <c r="E8" s="49" t="s">
        <v>20</v>
      </c>
      <c r="F8" s="50" t="s">
        <v>109</v>
      </c>
      <c r="G8" s="54" t="s">
        <v>74</v>
      </c>
    </row>
    <row r="9" spans="1:7" ht="15" customHeight="1">
      <c r="A9" t="str">
        <f>E9&amp;COUNTIF($E$4:E9,E9)</f>
        <v>Eduardo5</v>
      </c>
      <c r="B9" s="46">
        <f t="shared" si="0"/>
        <v>6</v>
      </c>
      <c r="C9" s="52">
        <v>44879</v>
      </c>
      <c r="D9" s="48">
        <v>406</v>
      </c>
      <c r="E9" s="49" t="s">
        <v>20</v>
      </c>
      <c r="F9" s="50" t="s">
        <v>110</v>
      </c>
      <c r="G9" s="54" t="s">
        <v>74</v>
      </c>
    </row>
    <row r="10" spans="1:7">
      <c r="A10" t="str">
        <f>E10&amp;COUNTIF($E$4:E10,E10)</f>
        <v>Eduardo6</v>
      </c>
      <c r="B10" s="46">
        <f t="shared" si="0"/>
        <v>7</v>
      </c>
      <c r="C10" s="52">
        <v>44879</v>
      </c>
      <c r="D10" s="48">
        <v>78</v>
      </c>
      <c r="E10" s="49" t="s">
        <v>20</v>
      </c>
      <c r="F10" s="50" t="s">
        <v>111</v>
      </c>
      <c r="G10" s="51" t="s">
        <v>112</v>
      </c>
    </row>
    <row r="11" spans="1:7">
      <c r="A11" t="str">
        <f>E11&amp;COUNTIF($E$4:E11,E11)</f>
        <v>Eduardo7</v>
      </c>
      <c r="B11" s="46">
        <f t="shared" si="0"/>
        <v>8</v>
      </c>
      <c r="C11" s="52">
        <v>44879</v>
      </c>
      <c r="D11" s="48">
        <v>79</v>
      </c>
      <c r="E11" s="49" t="s">
        <v>20</v>
      </c>
      <c r="F11" s="50" t="s">
        <v>113</v>
      </c>
      <c r="G11" s="55" t="s">
        <v>114</v>
      </c>
    </row>
    <row r="12" spans="1:7">
      <c r="A12" t="str">
        <f>E12&amp;COUNTIF($E$4:E12,E12)</f>
        <v>Eduardo8</v>
      </c>
      <c r="B12" s="46">
        <v>10</v>
      </c>
      <c r="C12" s="52">
        <v>44879</v>
      </c>
      <c r="D12" s="48">
        <v>409</v>
      </c>
      <c r="E12" s="49" t="s">
        <v>20</v>
      </c>
      <c r="F12" s="50" t="s">
        <v>115</v>
      </c>
      <c r="G12" s="55" t="s">
        <v>116</v>
      </c>
    </row>
    <row r="13" spans="1:7">
      <c r="A13" t="str">
        <f>E13&amp;COUNTIF($E$4:E13,E13)</f>
        <v>Eduardo9</v>
      </c>
      <c r="B13" s="46">
        <f>$B12+1</f>
        <v>11</v>
      </c>
      <c r="C13" s="52">
        <v>44879</v>
      </c>
      <c r="D13" s="48">
        <v>410</v>
      </c>
      <c r="E13" s="49" t="s">
        <v>20</v>
      </c>
      <c r="F13" s="50" t="s">
        <v>117</v>
      </c>
      <c r="G13" s="51" t="s">
        <v>92</v>
      </c>
    </row>
    <row r="14" spans="1:7">
      <c r="A14" t="str">
        <f>E14&amp;COUNTIF($E$4:E14,E14)</f>
        <v>Eduardo10</v>
      </c>
      <c r="B14" s="46">
        <f>$B13+1</f>
        <v>12</v>
      </c>
      <c r="C14" s="52">
        <v>44879</v>
      </c>
      <c r="D14" s="48">
        <v>413</v>
      </c>
      <c r="E14" s="49" t="s">
        <v>20</v>
      </c>
      <c r="F14" s="50" t="s">
        <v>118</v>
      </c>
      <c r="G14" s="55" t="s">
        <v>114</v>
      </c>
    </row>
    <row r="15" spans="1:7">
      <c r="A15" t="str">
        <f>E15&amp;COUNTIF($E$4:E15,E15)</f>
        <v>Eduardo11</v>
      </c>
      <c r="B15" s="46">
        <f>$B14+1</f>
        <v>13</v>
      </c>
      <c r="C15" s="52">
        <v>44879</v>
      </c>
      <c r="D15" s="48">
        <v>416</v>
      </c>
      <c r="E15" s="49" t="s">
        <v>20</v>
      </c>
      <c r="F15" s="50" t="s">
        <v>119</v>
      </c>
      <c r="G15" s="51" t="s">
        <v>102</v>
      </c>
    </row>
    <row r="16" spans="1:7">
      <c r="A16" t="str">
        <f>E16&amp;COUNTIF($E$4:E16,E16)</f>
        <v>Eduardo12</v>
      </c>
      <c r="B16" s="46">
        <f>$B15+1</f>
        <v>14</v>
      </c>
      <c r="C16" s="52">
        <v>44879</v>
      </c>
      <c r="D16" s="48">
        <v>418</v>
      </c>
      <c r="E16" s="49" t="s">
        <v>20</v>
      </c>
      <c r="F16" s="50" t="s">
        <v>120</v>
      </c>
      <c r="G16" s="54" t="s">
        <v>74</v>
      </c>
    </row>
    <row r="17" spans="1:7">
      <c r="A17" t="str">
        <f>E17&amp;COUNTIF($E$4:E17,E17)</f>
        <v>Eduardo13</v>
      </c>
      <c r="B17" s="46">
        <v>18</v>
      </c>
      <c r="C17" s="52">
        <v>44879</v>
      </c>
      <c r="D17" s="48">
        <v>420</v>
      </c>
      <c r="E17" s="49" t="s">
        <v>20</v>
      </c>
      <c r="F17" s="50" t="s">
        <v>121</v>
      </c>
      <c r="G17" s="51" t="s">
        <v>122</v>
      </c>
    </row>
    <row r="18" spans="1:7">
      <c r="A18" t="str">
        <f>E18&amp;COUNTIF($E$4:E18,E18)</f>
        <v>Wellington2</v>
      </c>
      <c r="B18" s="46">
        <f t="shared" ref="B18:B29" si="1">$B17+1</f>
        <v>19</v>
      </c>
      <c r="C18" s="52">
        <v>44881</v>
      </c>
      <c r="D18" s="48">
        <v>423</v>
      </c>
      <c r="E18" s="49" t="s">
        <v>15</v>
      </c>
      <c r="F18" s="50" t="s">
        <v>123</v>
      </c>
      <c r="G18" s="55" t="s">
        <v>124</v>
      </c>
    </row>
    <row r="19" spans="1:7">
      <c r="A19" t="str">
        <f>E19&amp;COUNTIF($E$4:E19,E19)</f>
        <v>Wellington3</v>
      </c>
      <c r="B19" s="46">
        <f t="shared" si="1"/>
        <v>20</v>
      </c>
      <c r="C19" s="52">
        <v>44881</v>
      </c>
      <c r="D19" s="48">
        <v>82</v>
      </c>
      <c r="E19" s="49" t="s">
        <v>15</v>
      </c>
      <c r="F19" s="50" t="s">
        <v>125</v>
      </c>
      <c r="G19" s="55" t="s">
        <v>126</v>
      </c>
    </row>
    <row r="20" spans="1:7">
      <c r="A20" t="str">
        <f>E20&amp;COUNTIF($E$4:E20,E20)</f>
        <v>Wellington4</v>
      </c>
      <c r="B20" s="46">
        <f t="shared" si="1"/>
        <v>21</v>
      </c>
      <c r="C20" s="52">
        <v>44881</v>
      </c>
      <c r="D20" s="48">
        <v>83</v>
      </c>
      <c r="E20" s="49" t="s">
        <v>15</v>
      </c>
      <c r="F20" s="50" t="s">
        <v>127</v>
      </c>
      <c r="G20" s="55" t="s">
        <v>128</v>
      </c>
    </row>
    <row r="21" spans="1:7">
      <c r="A21" t="str">
        <f>E21&amp;COUNTIF($E$4:E21,E21)</f>
        <v>Wellington5</v>
      </c>
      <c r="B21" s="46">
        <f t="shared" si="1"/>
        <v>22</v>
      </c>
      <c r="C21" s="52">
        <v>44881</v>
      </c>
      <c r="D21" s="48">
        <v>427</v>
      </c>
      <c r="E21" s="49" t="s">
        <v>15</v>
      </c>
      <c r="F21" s="50" t="s">
        <v>129</v>
      </c>
      <c r="G21" s="51" t="s">
        <v>130</v>
      </c>
    </row>
    <row r="22" spans="1:7">
      <c r="A22" t="str">
        <f>E22&amp;COUNTIF($E$4:E22,E22)</f>
        <v>Wellington6</v>
      </c>
      <c r="B22" s="46">
        <f t="shared" si="1"/>
        <v>23</v>
      </c>
      <c r="C22" s="52">
        <v>44881</v>
      </c>
      <c r="D22" s="48">
        <v>430</v>
      </c>
      <c r="E22" s="49" t="s">
        <v>15</v>
      </c>
      <c r="F22" s="50" t="s">
        <v>73</v>
      </c>
      <c r="G22" s="54" t="s">
        <v>74</v>
      </c>
    </row>
    <row r="23" spans="1:7">
      <c r="A23" t="str">
        <f>E23&amp;COUNTIF($E$4:E23,E23)</f>
        <v>Wellington7</v>
      </c>
      <c r="B23" s="46">
        <f t="shared" si="1"/>
        <v>24</v>
      </c>
      <c r="C23" s="52">
        <v>44881</v>
      </c>
      <c r="D23" s="48">
        <v>432</v>
      </c>
      <c r="E23" s="49" t="s">
        <v>15</v>
      </c>
      <c r="F23" s="50" t="s">
        <v>131</v>
      </c>
      <c r="G23" s="51" t="s">
        <v>102</v>
      </c>
    </row>
    <row r="24" spans="1:7">
      <c r="A24" t="str">
        <f>E24&amp;COUNTIF($E$4:E24,E24)</f>
        <v>Wellington8</v>
      </c>
      <c r="B24" s="46">
        <f t="shared" si="1"/>
        <v>25</v>
      </c>
      <c r="C24" s="52">
        <v>44881</v>
      </c>
      <c r="D24" s="48">
        <v>434</v>
      </c>
      <c r="E24" s="49" t="s">
        <v>15</v>
      </c>
      <c r="F24" s="50" t="s">
        <v>132</v>
      </c>
      <c r="G24" s="51" t="s">
        <v>122</v>
      </c>
    </row>
    <row r="25" spans="1:7">
      <c r="A25" t="str">
        <f>E25&amp;COUNTIF($E$4:E25,E25)</f>
        <v>Eduardo14</v>
      </c>
      <c r="B25" s="46">
        <f t="shared" si="1"/>
        <v>26</v>
      </c>
      <c r="C25" s="52">
        <v>44881</v>
      </c>
      <c r="D25" s="48">
        <v>421</v>
      </c>
      <c r="E25" s="49" t="s">
        <v>20</v>
      </c>
      <c r="F25" s="50" t="s">
        <v>133</v>
      </c>
      <c r="G25" s="51" t="s">
        <v>63</v>
      </c>
    </row>
    <row r="26" spans="1:7">
      <c r="A26" t="str">
        <f>E26&amp;COUNTIF($E$4:E26,E26)</f>
        <v>Eduardo15</v>
      </c>
      <c r="B26" s="46">
        <f t="shared" si="1"/>
        <v>27</v>
      </c>
      <c r="C26" s="52">
        <v>44881</v>
      </c>
      <c r="D26" s="48">
        <v>422</v>
      </c>
      <c r="E26" s="49" t="s">
        <v>20</v>
      </c>
      <c r="F26" s="50" t="s">
        <v>134</v>
      </c>
      <c r="G26" s="51" t="s">
        <v>102</v>
      </c>
    </row>
    <row r="27" spans="1:7">
      <c r="A27" t="str">
        <f>E27&amp;COUNTIF($E$4:E27,E27)</f>
        <v>Eduardo16</v>
      </c>
      <c r="B27" s="46">
        <f t="shared" si="1"/>
        <v>28</v>
      </c>
      <c r="C27" s="52">
        <v>44881</v>
      </c>
      <c r="D27" s="48">
        <v>425</v>
      </c>
      <c r="E27" s="49" t="s">
        <v>20</v>
      </c>
      <c r="F27" s="50" t="s">
        <v>135</v>
      </c>
      <c r="G27" s="56" t="s">
        <v>136</v>
      </c>
    </row>
    <row r="28" spans="1:7">
      <c r="A28" t="str">
        <f>E28&amp;COUNTIF($E$4:E28,E28)</f>
        <v>Eduardo17</v>
      </c>
      <c r="B28" s="46">
        <f t="shared" si="1"/>
        <v>29</v>
      </c>
      <c r="C28" s="52">
        <v>44881</v>
      </c>
      <c r="D28" s="48">
        <v>426</v>
      </c>
      <c r="E28" s="49" t="s">
        <v>20</v>
      </c>
      <c r="F28" s="50" t="s">
        <v>137</v>
      </c>
      <c r="G28" s="51" t="s">
        <v>138</v>
      </c>
    </row>
    <row r="29" spans="1:7">
      <c r="A29" t="str">
        <f>E29&amp;COUNTIF($E$4:E29,E29)</f>
        <v>Eduardo18</v>
      </c>
      <c r="B29" s="46">
        <f t="shared" si="1"/>
        <v>30</v>
      </c>
      <c r="C29" s="52">
        <v>44881</v>
      </c>
      <c r="D29" s="48">
        <v>429</v>
      </c>
      <c r="E29" s="49" t="s">
        <v>20</v>
      </c>
      <c r="F29" s="50" t="s">
        <v>139</v>
      </c>
      <c r="G29" s="55" t="s">
        <v>140</v>
      </c>
    </row>
    <row r="32" spans="1:7" ht="11.25" customHeight="1"/>
    <row r="35" ht="11.25" customHeight="1"/>
    <row r="41" ht="15.75" customHeight="1"/>
    <row r="49" ht="18" customHeight="1"/>
    <row r="51" ht="12.75" customHeight="1"/>
    <row r="53" ht="13.5" customHeight="1"/>
    <row r="62" ht="18" customHeight="1"/>
    <row r="68" ht="15" customHeight="1"/>
    <row r="130" ht="14.25" customHeight="1"/>
  </sheetData>
  <conditionalFormatting sqref="B32:G198 B31:B198 C31:G44 B4:B29">
    <cfRule type="expression" dxfId="13" priority="2">
      <formula>$E4="Wellington"</formula>
    </cfRule>
  </conditionalFormatting>
  <conditionalFormatting sqref="B4:B29">
    <cfRule type="expression" dxfId="12" priority="3">
      <formula>$F4="Wellington"</formula>
    </cfRule>
  </conditionalFormatting>
  <conditionalFormatting sqref="B31:F44 E4:E29">
    <cfRule type="expression" dxfId="11" priority="4">
      <formula>$D4="Wellington"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Formulas!$H$9:$H$11</xm:f>
          </x14:formula1>
          <x14:formula2>
            <xm:f>0</xm:f>
          </x14:formula2>
          <xm:sqref>E4:E29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C9BA4"/>
  </sheetPr>
  <dimension ref="A2:G130"/>
  <sheetViews>
    <sheetView zoomScaleNormal="100" workbookViewId="0">
      <selection activeCell="I6" sqref="I6"/>
    </sheetView>
  </sheetViews>
  <sheetFormatPr defaultColWidth="13.33203125" defaultRowHeight="14.4"/>
  <cols>
    <col min="1" max="2" width="6" customWidth="1"/>
    <col min="3" max="3" width="6.5546875" customWidth="1"/>
    <col min="4" max="4" width="5.5546875" customWidth="1"/>
    <col min="5" max="5" width="7" customWidth="1"/>
    <col min="6" max="6" width="8.77734375" customWidth="1"/>
    <col min="7" max="7" width="51.44140625" customWidth="1"/>
    <col min="1015" max="1024" width="11.5546875" customWidth="1"/>
  </cols>
  <sheetData>
    <row r="2" spans="1:7">
      <c r="B2" s="91">
        <v>1</v>
      </c>
      <c r="C2" s="91">
        <v>2</v>
      </c>
      <c r="D2" s="91">
        <v>3</v>
      </c>
      <c r="E2" s="110">
        <v>4</v>
      </c>
      <c r="F2" s="91">
        <v>5</v>
      </c>
      <c r="G2" s="91">
        <v>6</v>
      </c>
    </row>
    <row r="3" spans="1:7">
      <c r="B3" s="57" t="s">
        <v>54</v>
      </c>
      <c r="C3" s="57" t="s">
        <v>55</v>
      </c>
      <c r="D3" s="58" t="s">
        <v>56</v>
      </c>
      <c r="E3" s="59" t="s">
        <v>57</v>
      </c>
      <c r="F3" s="59" t="s">
        <v>58</v>
      </c>
      <c r="G3" s="59" t="s">
        <v>59</v>
      </c>
    </row>
    <row r="4" spans="1:7">
      <c r="A4" t="str">
        <f>E4&amp;COUNTIF($E$4:E4,E4)</f>
        <v>Eduardo1</v>
      </c>
      <c r="B4" s="60">
        <v>1</v>
      </c>
      <c r="C4" s="61">
        <v>44835</v>
      </c>
      <c r="D4" s="62">
        <v>315</v>
      </c>
      <c r="E4" s="63" t="s">
        <v>20</v>
      </c>
      <c r="F4" s="64" t="s">
        <v>141</v>
      </c>
      <c r="G4" s="65" t="s">
        <v>85</v>
      </c>
    </row>
    <row r="5" spans="1:7">
      <c r="A5" t="str">
        <f>E5&amp;COUNTIF($E$4:E5,E5)</f>
        <v>Eduardo2</v>
      </c>
      <c r="B5" s="60">
        <f t="shared" ref="B5:B11" si="0">$B4+1</f>
        <v>2</v>
      </c>
      <c r="C5" s="61">
        <v>44836</v>
      </c>
      <c r="D5" s="62">
        <v>316</v>
      </c>
      <c r="E5" s="63" t="s">
        <v>20</v>
      </c>
      <c r="F5" s="64" t="s">
        <v>142</v>
      </c>
      <c r="G5" s="66" t="s">
        <v>143</v>
      </c>
    </row>
    <row r="6" spans="1:7">
      <c r="A6" t="str">
        <f>E6&amp;COUNTIF($E$4:E6,E6)</f>
        <v>Wellington1</v>
      </c>
      <c r="B6" s="60">
        <f t="shared" si="0"/>
        <v>3</v>
      </c>
      <c r="C6" s="61">
        <v>44837</v>
      </c>
      <c r="D6" s="62">
        <v>317</v>
      </c>
      <c r="E6" s="63" t="s">
        <v>15</v>
      </c>
      <c r="F6" s="64" t="s">
        <v>108</v>
      </c>
      <c r="G6" s="67" t="s">
        <v>74</v>
      </c>
    </row>
    <row r="7" spans="1:7">
      <c r="A7" t="str">
        <f>E7&amp;COUNTIF($E$4:E7,E7)</f>
        <v>Wellington2</v>
      </c>
      <c r="B7" s="60">
        <f t="shared" si="0"/>
        <v>4</v>
      </c>
      <c r="C7" s="61">
        <v>44838</v>
      </c>
      <c r="D7" s="62">
        <v>58</v>
      </c>
      <c r="E7" s="63" t="s">
        <v>15</v>
      </c>
      <c r="F7" s="64" t="s">
        <v>144</v>
      </c>
      <c r="G7" s="66" t="s">
        <v>145</v>
      </c>
    </row>
    <row r="8" spans="1:7">
      <c r="A8" t="str">
        <f>E8&amp;COUNTIF($E$4:E8,E8)</f>
        <v>Wellington3</v>
      </c>
      <c r="B8" s="60">
        <f t="shared" si="0"/>
        <v>5</v>
      </c>
      <c r="C8" s="61">
        <v>44839</v>
      </c>
      <c r="D8" s="62">
        <v>318</v>
      </c>
      <c r="E8" s="63" t="s">
        <v>15</v>
      </c>
      <c r="F8" s="64" t="s">
        <v>146</v>
      </c>
      <c r="G8" s="66" t="s">
        <v>147</v>
      </c>
    </row>
    <row r="9" spans="1:7" ht="15" customHeight="1">
      <c r="A9" t="str">
        <f>E9&amp;COUNTIF($E$4:E9,E9)</f>
        <v>Eduardo3</v>
      </c>
      <c r="B9" s="60">
        <f t="shared" si="0"/>
        <v>6</v>
      </c>
      <c r="C9" s="61">
        <v>44840</v>
      </c>
      <c r="D9" s="62">
        <v>319</v>
      </c>
      <c r="E9" s="63" t="s">
        <v>20</v>
      </c>
      <c r="F9" s="64" t="s">
        <v>148</v>
      </c>
      <c r="G9" s="66" t="s">
        <v>149</v>
      </c>
    </row>
    <row r="10" spans="1:7">
      <c r="A10" t="str">
        <f>E10&amp;COUNTIF($E$4:E10,E10)</f>
        <v>Eduardo4</v>
      </c>
      <c r="B10" s="60">
        <f t="shared" si="0"/>
        <v>7</v>
      </c>
      <c r="C10" s="61">
        <v>44841</v>
      </c>
      <c r="D10" s="62">
        <v>320</v>
      </c>
      <c r="E10" s="63" t="s">
        <v>20</v>
      </c>
      <c r="F10" s="64" t="s">
        <v>150</v>
      </c>
      <c r="G10" s="67" t="s">
        <v>74</v>
      </c>
    </row>
    <row r="11" spans="1:7">
      <c r="A11" t="str">
        <f>E11&amp;COUNTIF($E$4:E11,E11)</f>
        <v>Wellington4</v>
      </c>
      <c r="B11" s="60">
        <f t="shared" si="0"/>
        <v>8</v>
      </c>
      <c r="C11" s="61">
        <v>44842</v>
      </c>
      <c r="D11" s="62">
        <v>321</v>
      </c>
      <c r="E11" s="63" t="s">
        <v>15</v>
      </c>
      <c r="F11" s="68" t="s">
        <v>151</v>
      </c>
      <c r="G11" s="67" t="s">
        <v>74</v>
      </c>
    </row>
    <row r="12" spans="1:7">
      <c r="A12" t="str">
        <f>E12&amp;COUNTIF($E$4:E12,E12)</f>
        <v>Eduardo5</v>
      </c>
      <c r="B12" s="60">
        <v>10</v>
      </c>
      <c r="C12" s="61">
        <v>44843</v>
      </c>
      <c r="D12" s="62">
        <v>322</v>
      </c>
      <c r="E12" s="63" t="s">
        <v>20</v>
      </c>
      <c r="F12" s="69" t="s">
        <v>152</v>
      </c>
      <c r="G12" s="66" t="s">
        <v>153</v>
      </c>
    </row>
    <row r="13" spans="1:7">
      <c r="A13" t="str">
        <f>E13&amp;COUNTIF($E$4:E13,E13)</f>
        <v>Wellington5</v>
      </c>
      <c r="B13" s="60">
        <f>$B12+1</f>
        <v>11</v>
      </c>
      <c r="C13" s="61">
        <v>44844</v>
      </c>
      <c r="D13" s="62" t="s">
        <v>154</v>
      </c>
      <c r="E13" s="63" t="s">
        <v>15</v>
      </c>
      <c r="F13" s="64" t="s">
        <v>155</v>
      </c>
      <c r="G13" s="65" t="s">
        <v>156</v>
      </c>
    </row>
    <row r="14" spans="1:7">
      <c r="A14" t="str">
        <f>E14&amp;COUNTIF($E$4:E14,E14)</f>
        <v>Eduardo6</v>
      </c>
      <c r="B14" s="60">
        <f>$B13+1</f>
        <v>12</v>
      </c>
      <c r="C14" s="61">
        <v>44845</v>
      </c>
      <c r="D14" s="62">
        <v>323</v>
      </c>
      <c r="E14" s="63" t="s">
        <v>20</v>
      </c>
      <c r="F14" s="64" t="s">
        <v>157</v>
      </c>
      <c r="G14" s="70" t="s">
        <v>158</v>
      </c>
    </row>
    <row r="15" spans="1:7">
      <c r="A15" t="str">
        <f>E15&amp;COUNTIF($E$4:E15,E15)</f>
        <v>Eduardo7</v>
      </c>
      <c r="B15" s="60">
        <f>$B14+1</f>
        <v>13</v>
      </c>
      <c r="C15" s="61">
        <v>44846</v>
      </c>
      <c r="D15" s="62">
        <v>60</v>
      </c>
      <c r="E15" s="63" t="s">
        <v>20</v>
      </c>
      <c r="F15" s="64" t="s">
        <v>159</v>
      </c>
      <c r="G15" s="65" t="s">
        <v>160</v>
      </c>
    </row>
    <row r="16" spans="1:7">
      <c r="A16" t="str">
        <f>E16&amp;COUNTIF($E$4:E16,E16)</f>
        <v>Wellington6</v>
      </c>
      <c r="B16" s="60">
        <f>$B15+1</f>
        <v>14</v>
      </c>
      <c r="C16" s="61">
        <v>44847</v>
      </c>
      <c r="D16" s="62">
        <v>324</v>
      </c>
      <c r="E16" s="63" t="s">
        <v>15</v>
      </c>
      <c r="F16" s="64" t="s">
        <v>161</v>
      </c>
      <c r="G16" s="66" t="s">
        <v>162</v>
      </c>
    </row>
    <row r="17" spans="1:7">
      <c r="A17" t="str">
        <f>E17&amp;COUNTIF($E$4:E17,E17)</f>
        <v>Wellington7</v>
      </c>
      <c r="B17" s="60">
        <v>18</v>
      </c>
      <c r="C17" s="61">
        <v>44848</v>
      </c>
      <c r="D17" s="62">
        <v>325</v>
      </c>
      <c r="E17" s="63" t="s">
        <v>15</v>
      </c>
      <c r="F17" s="71" t="s">
        <v>163</v>
      </c>
      <c r="G17" s="65" t="s">
        <v>164</v>
      </c>
    </row>
    <row r="18" spans="1:7">
      <c r="A18" t="str">
        <f>E18&amp;COUNTIF($E$4:E18,E18)</f>
        <v>Eduardo8</v>
      </c>
      <c r="B18" s="60">
        <f t="shared" ref="B18:B29" si="1">$B17+1</f>
        <v>19</v>
      </c>
      <c r="C18" s="61">
        <v>44849</v>
      </c>
      <c r="D18" s="62">
        <v>326</v>
      </c>
      <c r="E18" s="63" t="s">
        <v>20</v>
      </c>
      <c r="F18" s="64" t="s">
        <v>165</v>
      </c>
      <c r="G18" s="65" t="s">
        <v>166</v>
      </c>
    </row>
    <row r="19" spans="1:7">
      <c r="A19" t="str">
        <f>E19&amp;COUNTIF($E$4:E19,E19)</f>
        <v>Eduardo9</v>
      </c>
      <c r="B19" s="60">
        <f t="shared" si="1"/>
        <v>20</v>
      </c>
      <c r="C19" s="61">
        <v>44850</v>
      </c>
      <c r="D19" s="62">
        <v>61</v>
      </c>
      <c r="E19" s="63" t="s">
        <v>20</v>
      </c>
      <c r="F19" s="72" t="s">
        <v>167</v>
      </c>
      <c r="G19" s="66" t="s">
        <v>168</v>
      </c>
    </row>
    <row r="20" spans="1:7">
      <c r="A20" t="str">
        <f>E20&amp;COUNTIF($E$4:E20,E20)</f>
        <v>Wellington8</v>
      </c>
      <c r="B20" s="60">
        <f t="shared" si="1"/>
        <v>21</v>
      </c>
      <c r="C20" s="61">
        <v>44851</v>
      </c>
      <c r="D20" s="62">
        <v>62</v>
      </c>
      <c r="E20" s="63" t="s">
        <v>15</v>
      </c>
      <c r="F20" s="69" t="s">
        <v>169</v>
      </c>
      <c r="G20" s="65" t="s">
        <v>156</v>
      </c>
    </row>
    <row r="21" spans="1:7">
      <c r="A21" t="str">
        <f>E21&amp;COUNTIF($E$4:E21,E21)</f>
        <v>Wellington9</v>
      </c>
      <c r="B21" s="60">
        <f t="shared" si="1"/>
        <v>22</v>
      </c>
      <c r="C21" s="61">
        <v>44852</v>
      </c>
      <c r="D21" s="62">
        <v>63</v>
      </c>
      <c r="E21" s="63" t="s">
        <v>15</v>
      </c>
      <c r="F21" s="69" t="s">
        <v>170</v>
      </c>
      <c r="G21" s="73" t="s">
        <v>171</v>
      </c>
    </row>
    <row r="22" spans="1:7">
      <c r="A22" t="str">
        <f>E22&amp;COUNTIF($E$4:E22,E22)</f>
        <v>Eduardo10</v>
      </c>
      <c r="B22" s="60">
        <f t="shared" si="1"/>
        <v>23</v>
      </c>
      <c r="C22" s="61">
        <v>44853</v>
      </c>
      <c r="D22" s="62">
        <v>64</v>
      </c>
      <c r="E22" s="63" t="s">
        <v>20</v>
      </c>
      <c r="F22" s="69" t="s">
        <v>172</v>
      </c>
      <c r="G22" s="65" t="s">
        <v>173</v>
      </c>
    </row>
    <row r="23" spans="1:7">
      <c r="A23" t="str">
        <f>E23&amp;COUNTIF($E$4:E23,E23)</f>
        <v>Wellington10</v>
      </c>
      <c r="B23" s="60">
        <f t="shared" si="1"/>
        <v>24</v>
      </c>
      <c r="C23" s="61">
        <v>44854</v>
      </c>
      <c r="D23" s="62">
        <v>65</v>
      </c>
      <c r="E23" s="74" t="s">
        <v>15</v>
      </c>
      <c r="F23" s="71" t="s">
        <v>174</v>
      </c>
      <c r="G23" s="65" t="s">
        <v>175</v>
      </c>
    </row>
    <row r="24" spans="1:7">
      <c r="A24" t="str">
        <f>E24&amp;COUNTIF($E$4:E24,E24)</f>
        <v>Wellington11</v>
      </c>
      <c r="B24" s="60">
        <f t="shared" si="1"/>
        <v>25</v>
      </c>
      <c r="C24" s="61">
        <v>44855</v>
      </c>
      <c r="D24" s="62">
        <v>327</v>
      </c>
      <c r="E24" s="74" t="s">
        <v>15</v>
      </c>
      <c r="F24" s="69" t="s">
        <v>176</v>
      </c>
      <c r="G24" s="65" t="s">
        <v>156</v>
      </c>
    </row>
    <row r="25" spans="1:7">
      <c r="A25" t="str">
        <f>E25&amp;COUNTIF($E$4:E25,E25)</f>
        <v>Eduardo11</v>
      </c>
      <c r="B25" s="60">
        <f t="shared" si="1"/>
        <v>26</v>
      </c>
      <c r="C25" s="61">
        <v>44856</v>
      </c>
      <c r="D25" s="62">
        <v>67</v>
      </c>
      <c r="E25" s="63" t="s">
        <v>20</v>
      </c>
      <c r="F25" s="64" t="s">
        <v>177</v>
      </c>
      <c r="G25" s="65" t="s">
        <v>164</v>
      </c>
    </row>
    <row r="26" spans="1:7">
      <c r="A26" t="str">
        <f>E26&amp;COUNTIF($E$4:E26,E26)</f>
        <v>Eduardo12</v>
      </c>
      <c r="B26" s="60">
        <f t="shared" si="1"/>
        <v>27</v>
      </c>
      <c r="C26" s="61">
        <v>44857</v>
      </c>
      <c r="D26" s="62">
        <v>68</v>
      </c>
      <c r="E26" s="63" t="s">
        <v>20</v>
      </c>
      <c r="F26" s="64" t="s">
        <v>178</v>
      </c>
      <c r="G26" s="75" t="s">
        <v>179</v>
      </c>
    </row>
    <row r="27" spans="1:7">
      <c r="A27" t="str">
        <f>E27&amp;COUNTIF($E$4:E27,E27)</f>
        <v>Eduardo13</v>
      </c>
      <c r="B27" s="60">
        <f t="shared" si="1"/>
        <v>28</v>
      </c>
      <c r="C27" s="61">
        <v>44858</v>
      </c>
      <c r="D27" s="62">
        <v>328</v>
      </c>
      <c r="E27" s="63" t="s">
        <v>20</v>
      </c>
      <c r="F27" s="71" t="s">
        <v>180</v>
      </c>
      <c r="G27" s="65" t="s">
        <v>181</v>
      </c>
    </row>
    <row r="28" spans="1:7">
      <c r="A28" t="str">
        <f>E28&amp;COUNTIF($E$4:E28,E28)</f>
        <v>Wellington12</v>
      </c>
      <c r="B28" s="60">
        <f t="shared" si="1"/>
        <v>29</v>
      </c>
      <c r="C28" s="61">
        <v>44859</v>
      </c>
      <c r="D28" s="62">
        <v>329</v>
      </c>
      <c r="E28" s="63" t="s">
        <v>15</v>
      </c>
      <c r="F28" s="64" t="s">
        <v>182</v>
      </c>
      <c r="G28" s="65" t="s">
        <v>140</v>
      </c>
    </row>
    <row r="29" spans="1:7">
      <c r="A29" t="str">
        <f>E29&amp;COUNTIF($E$4:E29,E29)</f>
        <v>Wellington13</v>
      </c>
      <c r="B29" s="60">
        <f t="shared" si="1"/>
        <v>30</v>
      </c>
      <c r="C29" s="61">
        <v>44860</v>
      </c>
      <c r="D29" s="62">
        <v>70</v>
      </c>
      <c r="E29" s="63" t="s">
        <v>15</v>
      </c>
      <c r="F29" s="71" t="s">
        <v>183</v>
      </c>
      <c r="G29" s="65" t="s">
        <v>81</v>
      </c>
    </row>
    <row r="32" spans="1:7" ht="11.25" customHeight="1"/>
    <row r="35" ht="11.25" customHeight="1"/>
    <row r="41" ht="15.75" customHeight="1"/>
    <row r="49" ht="18" customHeight="1"/>
    <row r="51" ht="12.75" customHeight="1"/>
    <row r="53" ht="13.5" customHeight="1"/>
    <row r="62" ht="18" customHeight="1"/>
    <row r="68" ht="15" customHeight="1"/>
    <row r="130" ht="14.25" customHeight="1"/>
  </sheetData>
  <conditionalFormatting sqref="B31:G198 B4:B29">
    <cfRule type="expression" dxfId="10" priority="2">
      <formula>$E4="Wellington"</formula>
    </cfRule>
  </conditionalFormatting>
  <conditionalFormatting sqref="B4:B29">
    <cfRule type="expression" dxfId="9" priority="3">
      <formula>$F4="Wellington"</formula>
    </cfRule>
  </conditionalFormatting>
  <conditionalFormatting sqref="F14:F16 C4:G4 D14:E29 G14:G15 F16:G29 D5:G13 C5:C29">
    <cfRule type="expression" dxfId="8" priority="4">
      <formula>$D4="Wellington"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Formulas!$H$9:$H$11</xm:f>
          </x14:formula1>
          <x14:formula2>
            <xm:f>0</xm:f>
          </x14:formula2>
          <xm:sqref>E4:E29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1809B-0E6C-42C6-B38D-031172514277}">
  <sheetPr>
    <tabColor rgb="FFFFFF00"/>
  </sheetPr>
  <dimension ref="A1:N130"/>
  <sheetViews>
    <sheetView topLeftCell="A13" zoomScaleNormal="100" workbookViewId="0">
      <selection activeCell="F4" sqref="F4"/>
    </sheetView>
  </sheetViews>
  <sheetFormatPr defaultColWidth="13.33203125" defaultRowHeight="14.4"/>
  <cols>
    <col min="1" max="1" width="6" customWidth="1"/>
    <col min="2" max="2" width="5.109375" customWidth="1"/>
    <col min="3" max="3" width="6.5546875" customWidth="1"/>
    <col min="4" max="4" width="5.5546875" customWidth="1"/>
    <col min="5" max="5" width="7" customWidth="1"/>
    <col min="6" max="6" width="8.21875" customWidth="1"/>
    <col min="7" max="7" width="51.44140625" customWidth="1"/>
    <col min="9" max="9" width="6.109375" customWidth="1"/>
    <col min="10" max="10" width="5.5546875" customWidth="1"/>
    <col min="12" max="12" width="8.77734375" customWidth="1"/>
    <col min="13" max="13" width="11.5546875" customWidth="1"/>
    <col min="1015" max="1024" width="11.5546875" customWidth="1"/>
  </cols>
  <sheetData>
    <row r="1" spans="1:14" ht="15" thickBot="1">
      <c r="H1" s="93" t="s">
        <v>20</v>
      </c>
      <c r="I1" t="s">
        <v>221</v>
      </c>
    </row>
    <row r="3" spans="1:14">
      <c r="B3" s="76" t="s">
        <v>54</v>
      </c>
      <c r="C3" s="76" t="s">
        <v>55</v>
      </c>
      <c r="D3" s="77" t="s">
        <v>56</v>
      </c>
      <c r="E3" s="78" t="s">
        <v>57</v>
      </c>
      <c r="F3" s="78" t="s">
        <v>58</v>
      </c>
      <c r="G3" s="78" t="s">
        <v>59</v>
      </c>
      <c r="I3" s="76" t="s">
        <v>54</v>
      </c>
      <c r="J3" s="76" t="s">
        <v>55</v>
      </c>
      <c r="K3" s="77" t="s">
        <v>56</v>
      </c>
      <c r="L3" s="78" t="s">
        <v>57</v>
      </c>
      <c r="M3" s="78" t="s">
        <v>58</v>
      </c>
      <c r="N3" s="78" t="s">
        <v>59</v>
      </c>
    </row>
    <row r="4" spans="1:14">
      <c r="A4" t="str">
        <f>E4&amp;COUNTIF($E$4:E4,E4)</f>
        <v>Set1</v>
      </c>
      <c r="B4" s="79">
        <v>1</v>
      </c>
      <c r="C4" s="80">
        <v>44819</v>
      </c>
      <c r="D4" s="81">
        <v>2</v>
      </c>
      <c r="E4" s="81" t="s">
        <v>223</v>
      </c>
      <c r="F4" s="83" t="s">
        <v>89</v>
      </c>
      <c r="G4" s="84" t="s">
        <v>90</v>
      </c>
      <c r="I4">
        <f>IFERROR(VLOOKUP($H$1&amp;ROW(A1),$A$4:$G$9,COLUMN(B1),0),"")</f>
        <v>4</v>
      </c>
    </row>
    <row r="5" spans="1:14">
      <c r="A5" t="str">
        <f>E5&amp;COUNTIF($E$4:E5,E5)</f>
        <v>Wellington1</v>
      </c>
      <c r="B5" s="79">
        <f t="shared" ref="B5:B11" si="0">$B4+1</f>
        <v>2</v>
      </c>
      <c r="C5" s="80">
        <v>44819</v>
      </c>
      <c r="D5" s="81" t="s">
        <v>223</v>
      </c>
      <c r="E5" s="82" t="s">
        <v>15</v>
      </c>
      <c r="F5" s="85" t="s">
        <v>184</v>
      </c>
      <c r="G5" s="84" t="s">
        <v>104</v>
      </c>
    </row>
    <row r="6" spans="1:14">
      <c r="A6" t="str">
        <f>E6&amp;COUNTIF($E$4:E6,E6)</f>
        <v>Wellington2</v>
      </c>
      <c r="B6" s="79">
        <f t="shared" si="0"/>
        <v>3</v>
      </c>
      <c r="C6" s="80">
        <v>44819</v>
      </c>
      <c r="D6" s="81"/>
      <c r="E6" s="82" t="s">
        <v>15</v>
      </c>
      <c r="F6" s="83" t="s">
        <v>185</v>
      </c>
      <c r="G6" s="84" t="s">
        <v>186</v>
      </c>
    </row>
    <row r="7" spans="1:14">
      <c r="A7" t="str">
        <f>E7&amp;COUNTIF($E$4:E7,E7)</f>
        <v>Eduardo1</v>
      </c>
      <c r="B7" s="79">
        <f t="shared" si="0"/>
        <v>4</v>
      </c>
      <c r="C7" s="80">
        <v>44819</v>
      </c>
      <c r="D7" s="81">
        <v>1</v>
      </c>
      <c r="E7" s="82" t="s">
        <v>20</v>
      </c>
      <c r="F7" s="83" t="s">
        <v>187</v>
      </c>
      <c r="G7" s="84" t="s">
        <v>188</v>
      </c>
    </row>
    <row r="8" spans="1:14">
      <c r="A8" t="str">
        <f>E8&amp;COUNTIF($E$4:E8,E8)</f>
        <v>Eduardo2</v>
      </c>
      <c r="B8" s="79">
        <f t="shared" si="0"/>
        <v>5</v>
      </c>
      <c r="C8" s="80">
        <v>44819</v>
      </c>
      <c r="D8" s="81">
        <v>3</v>
      </c>
      <c r="E8" s="82" t="s">
        <v>20</v>
      </c>
      <c r="F8" s="83" t="s">
        <v>189</v>
      </c>
      <c r="G8" s="84" t="s">
        <v>190</v>
      </c>
    </row>
    <row r="9" spans="1:14" ht="15" customHeight="1">
      <c r="A9" t="str">
        <f>E9&amp;COUNTIF($E$4:E9,E9)</f>
        <v>Eduardo3</v>
      </c>
      <c r="B9" s="79">
        <f t="shared" si="0"/>
        <v>6</v>
      </c>
      <c r="C9" s="80">
        <v>44819</v>
      </c>
      <c r="D9" s="81">
        <v>5</v>
      </c>
      <c r="E9" s="82" t="s">
        <v>20</v>
      </c>
      <c r="F9" s="83" t="s">
        <v>191</v>
      </c>
      <c r="G9" s="84" t="s">
        <v>192</v>
      </c>
    </row>
    <row r="10" spans="1:14">
      <c r="A10" t="str">
        <f>E10&amp;COUNTIF($E$4:E10,E10)</f>
        <v>Wellington3</v>
      </c>
      <c r="B10" s="79">
        <f t="shared" si="0"/>
        <v>7</v>
      </c>
      <c r="C10" s="80">
        <v>44820</v>
      </c>
      <c r="D10" s="81"/>
      <c r="E10" s="82" t="s">
        <v>15</v>
      </c>
      <c r="F10" s="83" t="s">
        <v>193</v>
      </c>
      <c r="G10" s="84" t="s">
        <v>194</v>
      </c>
    </row>
    <row r="11" spans="1:14" ht="13.2" customHeight="1">
      <c r="A11" t="str">
        <f>E11&amp;COUNTIF($E$4:E11,E11)</f>
        <v>Wellington4</v>
      </c>
      <c r="B11" s="79">
        <f t="shared" si="0"/>
        <v>8</v>
      </c>
      <c r="C11" s="80">
        <v>44820</v>
      </c>
      <c r="D11" s="81"/>
      <c r="E11" s="82" t="s">
        <v>15</v>
      </c>
      <c r="F11" s="86" t="s">
        <v>195</v>
      </c>
      <c r="G11" s="84" t="s">
        <v>94</v>
      </c>
    </row>
    <row r="12" spans="1:14">
      <c r="A12" t="str">
        <f>E12&amp;COUNTIF($E$4:E12,E12)</f>
        <v>Eduardo4</v>
      </c>
      <c r="B12" s="79">
        <v>10</v>
      </c>
      <c r="C12" s="80">
        <v>44820</v>
      </c>
      <c r="D12" s="81">
        <v>10</v>
      </c>
      <c r="E12" s="82" t="s">
        <v>20</v>
      </c>
      <c r="F12" s="83" t="s">
        <v>97</v>
      </c>
      <c r="G12" s="84" t="s">
        <v>188</v>
      </c>
    </row>
    <row r="13" spans="1:14">
      <c r="A13" t="str">
        <f>E13&amp;COUNTIF($E$4:E13,E13)</f>
        <v>Eduardo5</v>
      </c>
      <c r="B13" s="79">
        <f>$B12+1</f>
        <v>11</v>
      </c>
      <c r="C13" s="80">
        <v>44820</v>
      </c>
      <c r="D13" s="81">
        <v>11</v>
      </c>
      <c r="E13" s="82" t="s">
        <v>20</v>
      </c>
      <c r="F13" s="83" t="s">
        <v>196</v>
      </c>
      <c r="G13" s="84" t="s">
        <v>197</v>
      </c>
    </row>
    <row r="14" spans="1:14">
      <c r="A14" t="str">
        <f>E14&amp;COUNTIF($E$4:E14,E14)</f>
        <v>Eduardo6</v>
      </c>
      <c r="B14" s="79">
        <f>$B13+1</f>
        <v>12</v>
      </c>
      <c r="C14" s="80">
        <v>44820</v>
      </c>
      <c r="D14" s="81">
        <v>15</v>
      </c>
      <c r="E14" s="82" t="s">
        <v>20</v>
      </c>
      <c r="F14" s="83" t="s">
        <v>198</v>
      </c>
      <c r="G14" s="84" t="s">
        <v>199</v>
      </c>
    </row>
    <row r="15" spans="1:14">
      <c r="A15" t="str">
        <f>E15&amp;COUNTIF($E$4:E15,E15)</f>
        <v>Eduardo7</v>
      </c>
      <c r="B15" s="79">
        <f>$B14+1</f>
        <v>13</v>
      </c>
      <c r="C15" s="80">
        <v>44820</v>
      </c>
      <c r="D15" s="82">
        <v>16</v>
      </c>
      <c r="E15" s="87" t="s">
        <v>20</v>
      </c>
      <c r="F15" s="88" t="s">
        <v>200</v>
      </c>
      <c r="G15" s="84" t="s">
        <v>201</v>
      </c>
    </row>
    <row r="16" spans="1:14">
      <c r="A16" t="str">
        <f>E16&amp;COUNTIF($E$4:E16,E16)</f>
        <v>Eduardo8</v>
      </c>
      <c r="B16" s="79">
        <f>$B15+1</f>
        <v>14</v>
      </c>
      <c r="C16" s="80">
        <v>44820</v>
      </c>
      <c r="D16" s="82">
        <v>16</v>
      </c>
      <c r="E16" s="87" t="s">
        <v>20</v>
      </c>
      <c r="F16" s="88" t="s">
        <v>200</v>
      </c>
      <c r="G16" s="84" t="s">
        <v>202</v>
      </c>
    </row>
    <row r="17" spans="1:7">
      <c r="A17" t="str">
        <f>E17&amp;COUNTIF($E$4:E17,E17)</f>
        <v>Wellington5</v>
      </c>
      <c r="B17" s="79">
        <v>18</v>
      </c>
      <c r="C17" s="80">
        <v>44823</v>
      </c>
      <c r="D17" s="81">
        <v>19</v>
      </c>
      <c r="E17" s="82" t="s">
        <v>15</v>
      </c>
      <c r="F17" s="83" t="s">
        <v>203</v>
      </c>
      <c r="G17" s="84" t="s">
        <v>130</v>
      </c>
    </row>
    <row r="18" spans="1:7">
      <c r="A18" t="str">
        <f>E18&amp;COUNTIF($E$4:E18,E18)</f>
        <v>Wellington6</v>
      </c>
      <c r="B18" s="79">
        <f t="shared" ref="B18:B29" si="1">$B17+1</f>
        <v>19</v>
      </c>
      <c r="C18" s="80">
        <v>44823</v>
      </c>
      <c r="D18" s="81">
        <v>20</v>
      </c>
      <c r="E18" s="82" t="s">
        <v>15</v>
      </c>
      <c r="F18" s="83" t="s">
        <v>137</v>
      </c>
      <c r="G18" s="84" t="s">
        <v>138</v>
      </c>
    </row>
    <row r="19" spans="1:7">
      <c r="A19" t="str">
        <f>E19&amp;COUNTIF($E$4:E19,E19)</f>
        <v>Wellington7</v>
      </c>
      <c r="B19" s="79">
        <f t="shared" si="1"/>
        <v>20</v>
      </c>
      <c r="C19" s="80">
        <v>44823</v>
      </c>
      <c r="D19" s="81">
        <v>21</v>
      </c>
      <c r="E19" s="82" t="s">
        <v>15</v>
      </c>
      <c r="F19" s="83" t="s">
        <v>204</v>
      </c>
      <c r="G19" s="84" t="s">
        <v>205</v>
      </c>
    </row>
    <row r="20" spans="1:7">
      <c r="A20" t="str">
        <f>E20&amp;COUNTIF($E$4:E20,E20)</f>
        <v>Wellington8</v>
      </c>
      <c r="B20" s="79">
        <f t="shared" si="1"/>
        <v>21</v>
      </c>
      <c r="C20" s="80">
        <v>44823</v>
      </c>
      <c r="D20" s="81">
        <v>23</v>
      </c>
      <c r="E20" s="82" t="s">
        <v>15</v>
      </c>
      <c r="F20" s="83" t="s">
        <v>206</v>
      </c>
      <c r="G20" s="84" t="s">
        <v>63</v>
      </c>
    </row>
    <row r="21" spans="1:7">
      <c r="A21" t="str">
        <f>E21&amp;COUNTIF($E$4:E21,E21)</f>
        <v>Eduardo9</v>
      </c>
      <c r="B21" s="79">
        <f t="shared" si="1"/>
        <v>22</v>
      </c>
      <c r="C21" s="80">
        <v>44823</v>
      </c>
      <c r="D21" s="89">
        <v>1</v>
      </c>
      <c r="E21" s="82" t="s">
        <v>20</v>
      </c>
      <c r="F21" s="90" t="s">
        <v>207</v>
      </c>
      <c r="G21" s="84" t="s">
        <v>208</v>
      </c>
    </row>
    <row r="22" spans="1:7">
      <c r="A22" t="str">
        <f>E22&amp;COUNTIF($E$4:E22,E22)</f>
        <v>Wellington9</v>
      </c>
      <c r="B22" s="79">
        <f t="shared" si="1"/>
        <v>23</v>
      </c>
      <c r="C22" s="80">
        <v>44824</v>
      </c>
      <c r="D22" s="81">
        <v>25</v>
      </c>
      <c r="E22" s="82" t="s">
        <v>15</v>
      </c>
      <c r="F22" s="83" t="s">
        <v>209</v>
      </c>
      <c r="G22" s="84" t="s">
        <v>210</v>
      </c>
    </row>
    <row r="23" spans="1:7">
      <c r="A23" t="str">
        <f>E23&amp;COUNTIF($E$4:E23,E23)</f>
        <v>Wellington10</v>
      </c>
      <c r="B23" s="79">
        <f t="shared" si="1"/>
        <v>24</v>
      </c>
      <c r="C23" s="80">
        <v>44824</v>
      </c>
      <c r="D23" s="81">
        <v>27</v>
      </c>
      <c r="E23" s="82" t="s">
        <v>15</v>
      </c>
      <c r="F23" s="83" t="s">
        <v>211</v>
      </c>
      <c r="G23" s="84" t="s">
        <v>212</v>
      </c>
    </row>
    <row r="24" spans="1:7">
      <c r="A24" t="str">
        <f>E24&amp;COUNTIF($E$4:E24,E24)</f>
        <v>Wellington11</v>
      </c>
      <c r="B24" s="79">
        <f t="shared" si="1"/>
        <v>25</v>
      </c>
      <c r="C24" s="80">
        <v>44824</v>
      </c>
      <c r="D24" s="81">
        <v>29</v>
      </c>
      <c r="E24" s="82" t="s">
        <v>15</v>
      </c>
      <c r="F24" s="83" t="s">
        <v>213</v>
      </c>
      <c r="G24" s="84" t="s">
        <v>214</v>
      </c>
    </row>
    <row r="25" spans="1:7">
      <c r="A25" t="str">
        <f>E25&amp;COUNTIF($E$4:E25,E25)</f>
        <v>Wellington12</v>
      </c>
      <c r="B25" s="79">
        <f t="shared" si="1"/>
        <v>26</v>
      </c>
      <c r="C25" s="80">
        <v>44824</v>
      </c>
      <c r="D25" s="81">
        <v>2</v>
      </c>
      <c r="E25" s="82" t="s">
        <v>15</v>
      </c>
      <c r="F25" s="83" t="s">
        <v>133</v>
      </c>
      <c r="G25" s="84" t="s">
        <v>63</v>
      </c>
    </row>
    <row r="26" spans="1:7">
      <c r="A26" t="str">
        <f>E26&amp;COUNTIF($E$4:E26,E26)</f>
        <v>Wellington13</v>
      </c>
      <c r="B26" s="79">
        <f t="shared" si="1"/>
        <v>27</v>
      </c>
      <c r="C26" s="80">
        <v>44824</v>
      </c>
      <c r="D26" s="81">
        <v>3</v>
      </c>
      <c r="E26" s="82" t="s">
        <v>15</v>
      </c>
      <c r="F26" s="83" t="s">
        <v>215</v>
      </c>
      <c r="G26" s="84" t="s">
        <v>130</v>
      </c>
    </row>
    <row r="27" spans="1:7">
      <c r="A27" t="str">
        <f>E27&amp;COUNTIF($E$4:E27,E27)</f>
        <v>Wellington14</v>
      </c>
      <c r="B27" s="79">
        <f t="shared" si="1"/>
        <v>28</v>
      </c>
      <c r="C27" s="80">
        <v>44824</v>
      </c>
      <c r="D27" s="81">
        <v>31</v>
      </c>
      <c r="E27" s="82" t="s">
        <v>15</v>
      </c>
      <c r="F27" s="83" t="s">
        <v>216</v>
      </c>
      <c r="G27" s="84" t="s">
        <v>217</v>
      </c>
    </row>
    <row r="28" spans="1:7">
      <c r="A28" t="str">
        <f>E28&amp;COUNTIF($E$4:E28,E28)</f>
        <v>Wellington15</v>
      </c>
      <c r="B28" s="79">
        <f t="shared" si="1"/>
        <v>29</v>
      </c>
      <c r="C28" s="80">
        <v>44824</v>
      </c>
      <c r="D28" s="81">
        <v>5</v>
      </c>
      <c r="E28" s="82" t="s">
        <v>15</v>
      </c>
      <c r="F28" s="83" t="s">
        <v>218</v>
      </c>
      <c r="G28" s="84" t="s">
        <v>219</v>
      </c>
    </row>
    <row r="29" spans="1:7">
      <c r="A29" t="str">
        <f>E29&amp;COUNTIF($E$4:E29,E29)</f>
        <v>Wellington16</v>
      </c>
      <c r="B29" s="79">
        <f t="shared" si="1"/>
        <v>30</v>
      </c>
      <c r="C29" s="80">
        <v>44824</v>
      </c>
      <c r="D29" s="81">
        <v>33</v>
      </c>
      <c r="E29" s="82" t="s">
        <v>15</v>
      </c>
      <c r="F29" s="83" t="s">
        <v>220</v>
      </c>
      <c r="G29" s="84" t="s">
        <v>102</v>
      </c>
    </row>
    <row r="32" spans="1:7" ht="11.25" customHeight="1"/>
    <row r="35" ht="11.25" customHeight="1"/>
    <row r="41" ht="15.75" customHeight="1"/>
    <row r="49" ht="18" customHeight="1"/>
    <row r="51" ht="12.75" customHeight="1"/>
    <row r="53" ht="13.5" customHeight="1"/>
    <row r="62" ht="18" customHeight="1"/>
    <row r="68" ht="15" customHeight="1"/>
    <row r="130" ht="14.25" customHeight="1"/>
  </sheetData>
  <conditionalFormatting sqref="B31:G198 B4:G29">
    <cfRule type="expression" dxfId="7" priority="5">
      <formula>$E4="Wellington"</formula>
    </cfRule>
  </conditionalFormatting>
  <conditionalFormatting sqref="B4:G29">
    <cfRule type="expression" dxfId="6" priority="6">
      <formula>$F4="Wellington"</formula>
    </cfRule>
  </conditionalFormatting>
  <conditionalFormatting sqref="H1">
    <cfRule type="expression" dxfId="5" priority="1">
      <formula>$E1="Wellington"</formula>
    </cfRule>
  </conditionalFormatting>
  <conditionalFormatting sqref="H1">
    <cfRule type="expression" dxfId="4" priority="2">
      <formula>$F1="Wellington"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DAAFF3-EB5B-418F-82DD-7440D2E6FDEE}">
          <x14:formula1>
            <xm:f>Formulas!$H$9:$H$11</xm:f>
          </x14:formula1>
          <x14:formula2>
            <xm:f>0</xm:f>
          </x14:formula2>
          <xm:sqref>H1 E5:E29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130"/>
  <sheetViews>
    <sheetView tabSelected="1" zoomScaleNormal="100" workbookViewId="0">
      <selection activeCell="H14" sqref="H14"/>
    </sheetView>
  </sheetViews>
  <sheetFormatPr defaultColWidth="13.33203125" defaultRowHeight="14.4"/>
  <cols>
    <col min="1" max="1" width="11.88671875" customWidth="1"/>
    <col min="2" max="2" width="5.109375" customWidth="1"/>
    <col min="3" max="3" width="6.5546875" customWidth="1"/>
    <col min="4" max="4" width="5.5546875" customWidth="1"/>
    <col min="5" max="5" width="7" customWidth="1"/>
    <col min="6" max="6" width="8.21875" customWidth="1"/>
    <col min="7" max="7" width="51.44140625" customWidth="1"/>
    <col min="9" max="9" width="12.109375" customWidth="1"/>
    <col min="10" max="10" width="5.33203125" customWidth="1"/>
    <col min="11" max="11" width="5.44140625" customWidth="1"/>
    <col min="12" max="12" width="9.77734375" customWidth="1"/>
    <col min="13" max="13" width="9.21875" customWidth="1"/>
    <col min="14" max="14" width="36" customWidth="1"/>
    <col min="1015" max="1024" width="11.5546875" customWidth="1"/>
  </cols>
  <sheetData>
    <row r="1" spans="1:15" ht="15" thickBot="1">
      <c r="A1" s="117" t="s">
        <v>229</v>
      </c>
      <c r="B1" s="118"/>
      <c r="C1" s="118"/>
      <c r="D1" s="118"/>
      <c r="E1" s="118"/>
      <c r="F1" s="118"/>
      <c r="G1" s="119"/>
      <c r="H1" s="105" t="s">
        <v>20</v>
      </c>
    </row>
    <row r="2" spans="1:15" ht="15" thickBot="1">
      <c r="A2" s="120"/>
      <c r="B2" s="121"/>
      <c r="C2" s="121"/>
      <c r="D2" s="121"/>
      <c r="E2" s="121"/>
      <c r="F2" s="121"/>
      <c r="G2" s="122"/>
      <c r="M2" s="109"/>
    </row>
    <row r="3" spans="1:15" ht="15" thickBot="1">
      <c r="B3" s="106" t="s">
        <v>54</v>
      </c>
      <c r="C3" s="106" t="s">
        <v>55</v>
      </c>
      <c r="D3" s="107" t="s">
        <v>56</v>
      </c>
      <c r="E3" s="108" t="s">
        <v>57</v>
      </c>
      <c r="F3" s="108" t="s">
        <v>58</v>
      </c>
      <c r="G3" s="108" t="s">
        <v>59</v>
      </c>
      <c r="I3" s="94" t="s">
        <v>54</v>
      </c>
      <c r="J3" s="94" t="s">
        <v>55</v>
      </c>
      <c r="K3" s="95" t="s">
        <v>56</v>
      </c>
      <c r="L3" s="96" t="s">
        <v>57</v>
      </c>
      <c r="M3" s="96" t="s">
        <v>58</v>
      </c>
      <c r="N3" s="96" t="s">
        <v>59</v>
      </c>
      <c r="O3" s="112" t="s">
        <v>223</v>
      </c>
    </row>
    <row r="4" spans="1:15" ht="15" thickBot="1">
      <c r="A4" t="str">
        <f>E4&amp;COUNTIF($E$4:E4,E4)</f>
        <v>set1</v>
      </c>
      <c r="B4" s="79">
        <v>1</v>
      </c>
      <c r="C4" s="80">
        <v>44819</v>
      </c>
      <c r="D4" s="81">
        <v>2</v>
      </c>
      <c r="E4" s="81" t="s">
        <v>228</v>
      </c>
      <c r="F4" s="83" t="s">
        <v>89</v>
      </c>
      <c r="G4" s="84" t="s">
        <v>90</v>
      </c>
      <c r="I4" s="97">
        <f>IFERROR(VLOOKUP($H$1&amp;ROW(A1),$A$4:$G$29,COLUMN(B1),0),"")</f>
        <v>4</v>
      </c>
      <c r="J4" s="101">
        <f t="shared" ref="J4:N19" si="0">IFERROR(VLOOKUP($H$1&amp;ROW(B1),$A$4:$G$29,COLUMN(C1),0),"")</f>
        <v>44819</v>
      </c>
      <c r="K4" s="97">
        <f t="shared" si="0"/>
        <v>1</v>
      </c>
      <c r="L4" s="97" t="str">
        <f t="shared" si="0"/>
        <v>Eduardo</v>
      </c>
      <c r="M4" s="103" t="str">
        <f t="shared" si="0"/>
        <v>272/19</v>
      </c>
      <c r="N4" s="98" t="str">
        <f t="shared" si="0"/>
        <v>Uzzipay Administradora De Convênio Ltda.</v>
      </c>
      <c r="O4" t="s">
        <v>224</v>
      </c>
    </row>
    <row r="5" spans="1:15" ht="15" thickBot="1">
      <c r="A5" t="str">
        <f>E5&amp;COUNTIF($E$4:E5,E5)</f>
        <v>Wellington1</v>
      </c>
      <c r="B5" s="79">
        <f t="shared" ref="B5:B11" si="1">$B4+1</f>
        <v>2</v>
      </c>
      <c r="C5" s="80">
        <v>44819</v>
      </c>
      <c r="D5" s="81" t="s">
        <v>228</v>
      </c>
      <c r="E5" s="82" t="s">
        <v>15</v>
      </c>
      <c r="F5" s="85" t="s">
        <v>184</v>
      </c>
      <c r="G5" s="113" t="s">
        <v>104</v>
      </c>
      <c r="H5" s="114" t="s">
        <v>225</v>
      </c>
      <c r="I5" s="97">
        <f>IFERROR(VLOOKUP($H$1&amp;ROW(A2),$A$4:$G$29,COLUMN(B2),0),"")</f>
        <v>5</v>
      </c>
      <c r="J5" s="101">
        <f t="shared" si="0"/>
        <v>44819</v>
      </c>
      <c r="K5" s="97">
        <f t="shared" si="0"/>
        <v>3</v>
      </c>
      <c r="L5" s="97" t="str">
        <f t="shared" si="0"/>
        <v>Eduardo</v>
      </c>
      <c r="M5" s="103" t="str">
        <f t="shared" si="0"/>
        <v>5384/21</v>
      </c>
      <c r="N5" s="98" t="str">
        <f t="shared" si="0"/>
        <v>Autopage Gestao Da Informacao Ltda.</v>
      </c>
      <c r="O5" t="s">
        <v>225</v>
      </c>
    </row>
    <row r="6" spans="1:15" ht="15" thickBot="1">
      <c r="A6" t="str">
        <f>E6&amp;COUNTIF($E$4:E6,E6)</f>
        <v>Wellington2</v>
      </c>
      <c r="B6" s="79">
        <f t="shared" si="1"/>
        <v>3</v>
      </c>
      <c r="C6" s="80">
        <v>44819</v>
      </c>
      <c r="D6" s="81"/>
      <c r="E6" s="82" t="s">
        <v>15</v>
      </c>
      <c r="F6" s="83" t="s">
        <v>185</v>
      </c>
      <c r="G6" s="84" t="s">
        <v>186</v>
      </c>
      <c r="I6" s="97">
        <f t="shared" ref="I6:I28" si="2">IFERROR(VLOOKUP($H$1&amp;ROW(A3),$A$4:$G$29,COLUMN(B3),0),"")</f>
        <v>6</v>
      </c>
      <c r="J6" s="101">
        <f t="shared" si="0"/>
        <v>44819</v>
      </c>
      <c r="K6" s="97">
        <f t="shared" si="0"/>
        <v>5</v>
      </c>
      <c r="L6" s="97" t="str">
        <f t="shared" si="0"/>
        <v>Eduardo</v>
      </c>
      <c r="M6" s="103" t="str">
        <f t="shared" si="0"/>
        <v>1912/22</v>
      </c>
      <c r="N6" s="98" t="str">
        <f t="shared" si="0"/>
        <v>H. C. Recapadora Eireli - Me.</v>
      </c>
      <c r="O6" t="s">
        <v>226</v>
      </c>
    </row>
    <row r="7" spans="1:15" ht="15" thickBot="1">
      <c r="A7" t="str">
        <f>E7&amp;COUNTIF($E$4:E7,E7)</f>
        <v>Eduardo1</v>
      </c>
      <c r="B7" s="79">
        <f t="shared" si="1"/>
        <v>4</v>
      </c>
      <c r="C7" s="80">
        <v>44819</v>
      </c>
      <c r="D7" s="81">
        <v>1</v>
      </c>
      <c r="E7" s="82" t="s">
        <v>20</v>
      </c>
      <c r="F7" s="83" t="s">
        <v>187</v>
      </c>
      <c r="G7" s="84" t="s">
        <v>188</v>
      </c>
      <c r="I7" s="97">
        <f t="shared" si="2"/>
        <v>10</v>
      </c>
      <c r="J7" s="101">
        <f t="shared" si="0"/>
        <v>44820</v>
      </c>
      <c r="K7" s="97">
        <f t="shared" si="0"/>
        <v>10</v>
      </c>
      <c r="L7" s="97" t="str">
        <f t="shared" si="0"/>
        <v>Eduardo</v>
      </c>
      <c r="M7" s="103" t="str">
        <f t="shared" si="0"/>
        <v>12500/21</v>
      </c>
      <c r="N7" s="98" t="str">
        <f t="shared" si="0"/>
        <v>Uzzipay Administradora De Convênio Ltda.</v>
      </c>
    </row>
    <row r="8" spans="1:15" ht="15" thickBot="1">
      <c r="A8" t="str">
        <f>E8&amp;COUNTIF($E$4:E8,E8)</f>
        <v>Eduardo2</v>
      </c>
      <c r="B8" s="79">
        <f t="shared" si="1"/>
        <v>5</v>
      </c>
      <c r="C8" s="80">
        <v>44819</v>
      </c>
      <c r="D8" s="81">
        <v>3</v>
      </c>
      <c r="E8" s="82" t="s">
        <v>20</v>
      </c>
      <c r="F8" s="83" t="s">
        <v>189</v>
      </c>
      <c r="G8" s="84" t="s">
        <v>190</v>
      </c>
      <c r="I8" s="97">
        <f t="shared" si="2"/>
        <v>11</v>
      </c>
      <c r="J8" s="101">
        <f t="shared" si="0"/>
        <v>44820</v>
      </c>
      <c r="K8" s="97">
        <f t="shared" si="0"/>
        <v>11</v>
      </c>
      <c r="L8" s="97" t="str">
        <f t="shared" si="0"/>
        <v>Eduardo</v>
      </c>
      <c r="M8" s="103" t="str">
        <f t="shared" si="0"/>
        <v>10991/22</v>
      </c>
      <c r="N8" s="98" t="str">
        <f t="shared" si="0"/>
        <v>L.H.C Comercio E Servicos Ltda</v>
      </c>
    </row>
    <row r="9" spans="1:15" ht="15" customHeight="1" thickBot="1">
      <c r="A9" t="str">
        <f>E9&amp;COUNTIF($E$4:E9,E9)</f>
        <v>Eduardo3</v>
      </c>
      <c r="B9" s="79">
        <f t="shared" si="1"/>
        <v>6</v>
      </c>
      <c r="C9" s="80">
        <v>44819</v>
      </c>
      <c r="D9" s="81">
        <v>5</v>
      </c>
      <c r="E9" s="82" t="s">
        <v>20</v>
      </c>
      <c r="F9" s="83" t="s">
        <v>191</v>
      </c>
      <c r="G9" s="84" t="s">
        <v>192</v>
      </c>
      <c r="I9" s="97">
        <f t="shared" si="2"/>
        <v>12</v>
      </c>
      <c r="J9" s="101">
        <f t="shared" si="0"/>
        <v>44820</v>
      </c>
      <c r="K9" s="97">
        <f t="shared" si="0"/>
        <v>15</v>
      </c>
      <c r="L9" s="97" t="str">
        <f t="shared" si="0"/>
        <v>Eduardo</v>
      </c>
      <c r="M9" s="103" t="str">
        <f t="shared" si="0"/>
        <v>9863/22</v>
      </c>
      <c r="N9" s="98" t="str">
        <f t="shared" si="0"/>
        <v>Sanigran Ltda</v>
      </c>
    </row>
    <row r="10" spans="1:15" ht="15" thickBot="1">
      <c r="A10" t="str">
        <f>E10&amp;COUNTIF($E$4:E10,E10)</f>
        <v>Wellington3</v>
      </c>
      <c r="B10" s="79">
        <f t="shared" si="1"/>
        <v>7</v>
      </c>
      <c r="C10" s="80">
        <v>44820</v>
      </c>
      <c r="D10" s="81"/>
      <c r="E10" s="82" t="s">
        <v>15</v>
      </c>
      <c r="F10" s="83" t="s">
        <v>193</v>
      </c>
      <c r="G10" s="84" t="s">
        <v>194</v>
      </c>
      <c r="I10" s="97">
        <f t="shared" si="2"/>
        <v>13</v>
      </c>
      <c r="J10" s="101">
        <f t="shared" si="0"/>
        <v>44820</v>
      </c>
      <c r="K10" s="97">
        <f t="shared" si="0"/>
        <v>16</v>
      </c>
      <c r="L10" s="97" t="str">
        <f t="shared" si="0"/>
        <v>Eduardo</v>
      </c>
      <c r="M10" s="103" t="str">
        <f t="shared" si="0"/>
        <v>10334/22</v>
      </c>
      <c r="N10" s="98" t="str">
        <f t="shared" si="0"/>
        <v>Empresa De Transporte Coletivo Águia De Ferro</v>
      </c>
    </row>
    <row r="11" spans="1:15" ht="13.2" customHeight="1" thickBot="1">
      <c r="A11" t="str">
        <f>E11&amp;COUNTIF($E$4:E11,E11)</f>
        <v>Wellington4</v>
      </c>
      <c r="B11" s="79">
        <f t="shared" si="1"/>
        <v>8</v>
      </c>
      <c r="C11" s="80">
        <v>44820</v>
      </c>
      <c r="D11" s="81"/>
      <c r="E11" s="82" t="s">
        <v>15</v>
      </c>
      <c r="F11" s="86" t="s">
        <v>195</v>
      </c>
      <c r="G11" s="84" t="s">
        <v>94</v>
      </c>
      <c r="I11" s="97">
        <f t="shared" si="2"/>
        <v>14</v>
      </c>
      <c r="J11" s="101">
        <f t="shared" si="0"/>
        <v>44820</v>
      </c>
      <c r="K11" s="97">
        <f t="shared" si="0"/>
        <v>16</v>
      </c>
      <c r="L11" s="97" t="str">
        <f t="shared" si="0"/>
        <v>Eduardo</v>
      </c>
      <c r="M11" s="103" t="str">
        <f t="shared" si="0"/>
        <v>10334/22</v>
      </c>
      <c r="N11" s="98" t="str">
        <f t="shared" si="0"/>
        <v>A Empresa Nogueira E Terra Ltda</v>
      </c>
    </row>
    <row r="12" spans="1:15" ht="15" thickBot="1">
      <c r="A12" t="str">
        <f>E12&amp;COUNTIF($E$4:E12,E12)</f>
        <v>Eduardo4</v>
      </c>
      <c r="B12" s="79">
        <v>10</v>
      </c>
      <c r="C12" s="80">
        <v>44820</v>
      </c>
      <c r="D12" s="81">
        <v>10</v>
      </c>
      <c r="E12" s="82" t="s">
        <v>20</v>
      </c>
      <c r="F12" s="83" t="s">
        <v>97</v>
      </c>
      <c r="G12" s="84" t="s">
        <v>188</v>
      </c>
      <c r="I12" s="97">
        <f t="shared" si="2"/>
        <v>22</v>
      </c>
      <c r="J12" s="101">
        <f t="shared" si="0"/>
        <v>44823</v>
      </c>
      <c r="K12" s="97">
        <f t="shared" si="0"/>
        <v>1</v>
      </c>
      <c r="L12" s="97" t="str">
        <f t="shared" si="0"/>
        <v>Eduardo</v>
      </c>
      <c r="M12" s="103" t="str">
        <f t="shared" si="0"/>
        <v>5724/21</v>
      </c>
      <c r="N12" s="98" t="str">
        <f t="shared" si="0"/>
        <v>LCM CONSTRUÇÃO E COMERCIO S/A</v>
      </c>
    </row>
    <row r="13" spans="1:15" ht="15" thickBot="1">
      <c r="A13" t="str">
        <f>E13&amp;COUNTIF($E$4:E13,E13)</f>
        <v>Eduardo5</v>
      </c>
      <c r="B13" s="79">
        <f>$B12+1</f>
        <v>11</v>
      </c>
      <c r="C13" s="80">
        <v>44820</v>
      </c>
      <c r="D13" s="81">
        <v>11</v>
      </c>
      <c r="E13" s="82" t="s">
        <v>20</v>
      </c>
      <c r="F13" s="83" t="s">
        <v>196</v>
      </c>
      <c r="G13" s="84" t="s">
        <v>197</v>
      </c>
      <c r="I13" s="97" t="str">
        <f t="shared" si="2"/>
        <v/>
      </c>
      <c r="J13" s="101" t="str">
        <f t="shared" si="0"/>
        <v/>
      </c>
      <c r="K13" s="97" t="str">
        <f t="shared" si="0"/>
        <v/>
      </c>
      <c r="L13" s="97" t="str">
        <f t="shared" si="0"/>
        <v/>
      </c>
      <c r="M13" s="103" t="str">
        <f t="shared" si="0"/>
        <v/>
      </c>
      <c r="N13" s="98" t="str">
        <f t="shared" si="0"/>
        <v/>
      </c>
    </row>
    <row r="14" spans="1:15" ht="15" thickBot="1">
      <c r="A14" t="str">
        <f>E14&amp;COUNTIF($E$4:E14,E14)</f>
        <v>Eduardo6</v>
      </c>
      <c r="B14" s="79">
        <f>$B13+1</f>
        <v>12</v>
      </c>
      <c r="C14" s="80">
        <v>44820</v>
      </c>
      <c r="D14" s="81">
        <v>15</v>
      </c>
      <c r="E14" s="82" t="s">
        <v>20</v>
      </c>
      <c r="F14" s="83" t="s">
        <v>198</v>
      </c>
      <c r="G14" s="84" t="s">
        <v>199</v>
      </c>
      <c r="H14" s="123" t="s">
        <v>230</v>
      </c>
      <c r="I14" s="97" t="str">
        <f t="shared" si="2"/>
        <v/>
      </c>
      <c r="J14" s="101" t="str">
        <f t="shared" si="0"/>
        <v/>
      </c>
      <c r="K14" s="97" t="str">
        <f t="shared" si="0"/>
        <v/>
      </c>
      <c r="L14" s="97" t="str">
        <f t="shared" si="0"/>
        <v/>
      </c>
      <c r="M14" s="103" t="str">
        <f t="shared" si="0"/>
        <v/>
      </c>
      <c r="N14" s="98" t="str">
        <f t="shared" si="0"/>
        <v/>
      </c>
    </row>
    <row r="15" spans="1:15" ht="15" thickBot="1">
      <c r="A15" t="str">
        <f>E15&amp;COUNTIF($E$4:E15,E15)</f>
        <v>Eduardo7</v>
      </c>
      <c r="B15" s="79">
        <f>$B14+1</f>
        <v>13</v>
      </c>
      <c r="C15" s="80">
        <v>44820</v>
      </c>
      <c r="D15" s="82">
        <v>16</v>
      </c>
      <c r="E15" s="87" t="s">
        <v>20</v>
      </c>
      <c r="F15" s="88" t="s">
        <v>200</v>
      </c>
      <c r="G15" s="84" t="s">
        <v>201</v>
      </c>
      <c r="I15" s="97" t="str">
        <f t="shared" si="2"/>
        <v/>
      </c>
      <c r="J15" s="101" t="str">
        <f t="shared" si="0"/>
        <v/>
      </c>
      <c r="K15" s="97" t="str">
        <f t="shared" si="0"/>
        <v/>
      </c>
      <c r="L15" s="97" t="str">
        <f t="shared" si="0"/>
        <v/>
      </c>
      <c r="M15" s="103" t="str">
        <f t="shared" si="0"/>
        <v/>
      </c>
      <c r="N15" s="98" t="str">
        <f t="shared" si="0"/>
        <v/>
      </c>
    </row>
    <row r="16" spans="1:15" ht="15" thickBot="1">
      <c r="A16" t="str">
        <f>E16&amp;COUNTIF($E$4:E16,E16)</f>
        <v>Eduardo8</v>
      </c>
      <c r="B16" s="79">
        <f>$B15+1</f>
        <v>14</v>
      </c>
      <c r="C16" s="80">
        <v>44820</v>
      </c>
      <c r="D16" s="82">
        <v>16</v>
      </c>
      <c r="E16" s="87" t="s">
        <v>20</v>
      </c>
      <c r="F16" s="88" t="s">
        <v>200</v>
      </c>
      <c r="G16" s="84" t="s">
        <v>202</v>
      </c>
      <c r="I16" s="97" t="str">
        <f t="shared" si="2"/>
        <v/>
      </c>
      <c r="J16" s="101" t="str">
        <f t="shared" si="0"/>
        <v/>
      </c>
      <c r="K16" s="97" t="str">
        <f t="shared" si="0"/>
        <v/>
      </c>
      <c r="L16" s="97" t="str">
        <f t="shared" si="0"/>
        <v/>
      </c>
      <c r="M16" s="103" t="str">
        <f t="shared" si="0"/>
        <v/>
      </c>
      <c r="N16" s="98" t="str">
        <f t="shared" si="0"/>
        <v/>
      </c>
    </row>
    <row r="17" spans="1:14" ht="15" thickBot="1">
      <c r="A17" t="str">
        <f>E17&amp;COUNTIF($E$4:E17,E17)</f>
        <v>Wellington5</v>
      </c>
      <c r="B17" s="79">
        <v>18</v>
      </c>
      <c r="C17" s="80">
        <v>44823</v>
      </c>
      <c r="D17" s="81">
        <v>19</v>
      </c>
      <c r="E17" s="82" t="s">
        <v>15</v>
      </c>
      <c r="F17" s="83" t="s">
        <v>203</v>
      </c>
      <c r="G17" s="84" t="s">
        <v>130</v>
      </c>
      <c r="I17" s="97" t="str">
        <f t="shared" si="2"/>
        <v/>
      </c>
      <c r="J17" s="101" t="str">
        <f t="shared" si="0"/>
        <v/>
      </c>
      <c r="K17" s="97" t="str">
        <f t="shared" si="0"/>
        <v/>
      </c>
      <c r="L17" s="97" t="str">
        <f t="shared" si="0"/>
        <v/>
      </c>
      <c r="M17" s="103" t="str">
        <f t="shared" si="0"/>
        <v/>
      </c>
      <c r="N17" s="98" t="str">
        <f t="shared" si="0"/>
        <v/>
      </c>
    </row>
    <row r="18" spans="1:14" ht="15" thickBot="1">
      <c r="A18" t="str">
        <f>E18&amp;COUNTIF($E$4:E18,E18)</f>
        <v>Wellington6</v>
      </c>
      <c r="B18" s="79">
        <f t="shared" ref="B18:B29" si="3">$B17+1</f>
        <v>19</v>
      </c>
      <c r="C18" s="80">
        <v>44823</v>
      </c>
      <c r="D18" s="81">
        <v>20</v>
      </c>
      <c r="E18" s="82" t="s">
        <v>15</v>
      </c>
      <c r="F18" s="83" t="s">
        <v>137</v>
      </c>
      <c r="G18" s="84" t="s">
        <v>138</v>
      </c>
      <c r="I18" s="97" t="str">
        <f t="shared" si="2"/>
        <v/>
      </c>
      <c r="J18" s="101" t="str">
        <f t="shared" si="0"/>
        <v/>
      </c>
      <c r="K18" s="97" t="str">
        <f t="shared" si="0"/>
        <v/>
      </c>
      <c r="L18" s="97" t="str">
        <f t="shared" si="0"/>
        <v/>
      </c>
      <c r="M18" s="103" t="str">
        <f t="shared" si="0"/>
        <v/>
      </c>
      <c r="N18" s="98" t="str">
        <f t="shared" si="0"/>
        <v/>
      </c>
    </row>
    <row r="19" spans="1:14" ht="15" thickBot="1">
      <c r="A19" t="str">
        <f>E19&amp;COUNTIF($E$4:E19,E19)</f>
        <v>Wellington7</v>
      </c>
      <c r="B19" s="79">
        <f t="shared" si="3"/>
        <v>20</v>
      </c>
      <c r="C19" s="80">
        <v>44823</v>
      </c>
      <c r="D19" s="81">
        <v>21</v>
      </c>
      <c r="E19" s="82" t="s">
        <v>15</v>
      </c>
      <c r="F19" s="83" t="s">
        <v>204</v>
      </c>
      <c r="G19" s="84" t="s">
        <v>205</v>
      </c>
      <c r="I19" s="97" t="str">
        <f t="shared" si="2"/>
        <v/>
      </c>
      <c r="J19" s="101" t="str">
        <f t="shared" si="0"/>
        <v/>
      </c>
      <c r="K19" s="97" t="str">
        <f t="shared" si="0"/>
        <v/>
      </c>
      <c r="L19" s="97" t="str">
        <f t="shared" si="0"/>
        <v/>
      </c>
      <c r="M19" s="103" t="str">
        <f t="shared" si="0"/>
        <v/>
      </c>
      <c r="N19" s="98" t="str">
        <f t="shared" si="0"/>
        <v/>
      </c>
    </row>
    <row r="20" spans="1:14" ht="15" thickBot="1">
      <c r="A20" t="str">
        <f>E20&amp;COUNTIF($E$4:E20,E20)</f>
        <v>Wellington8</v>
      </c>
      <c r="B20" s="79">
        <f t="shared" si="3"/>
        <v>21</v>
      </c>
      <c r="C20" s="80">
        <v>44823</v>
      </c>
      <c r="D20" s="81">
        <v>23</v>
      </c>
      <c r="E20" s="82" t="s">
        <v>15</v>
      </c>
      <c r="F20" s="83" t="s">
        <v>206</v>
      </c>
      <c r="G20" s="84" t="s">
        <v>63</v>
      </c>
      <c r="I20" s="97" t="str">
        <f t="shared" si="2"/>
        <v/>
      </c>
      <c r="J20" s="101" t="str">
        <f t="shared" ref="J20:J29" si="4">IFERROR(VLOOKUP($H$1&amp;ROW(B17),$A$4:$G$29,COLUMN(C17),0),"")</f>
        <v/>
      </c>
      <c r="K20" s="97" t="str">
        <f t="shared" ref="K20:K29" si="5">IFERROR(VLOOKUP($H$1&amp;ROW(C17),$A$4:$G$29,COLUMN(D17),0),"")</f>
        <v/>
      </c>
      <c r="L20" s="97" t="str">
        <f t="shared" ref="L20:L29" si="6">IFERROR(VLOOKUP($H$1&amp;ROW(D17),$A$4:$G$29,COLUMN(E17),0),"")</f>
        <v/>
      </c>
      <c r="M20" s="103" t="str">
        <f t="shared" ref="M20:M29" si="7">IFERROR(VLOOKUP($H$1&amp;ROW(E17),$A$4:$G$29,COLUMN(F17),0),"")</f>
        <v/>
      </c>
      <c r="N20" s="98" t="str">
        <f t="shared" ref="N20:N29" si="8">IFERROR(VLOOKUP($H$1&amp;ROW(F17),$A$4:$G$29,COLUMN(G17),0),"")</f>
        <v/>
      </c>
    </row>
    <row r="21" spans="1:14" ht="15" thickBot="1">
      <c r="A21" t="str">
        <f>E21&amp;COUNTIF($E$4:E21,E21)</f>
        <v>Eduardo9</v>
      </c>
      <c r="B21" s="79">
        <f t="shared" si="3"/>
        <v>22</v>
      </c>
      <c r="C21" s="80">
        <v>44823</v>
      </c>
      <c r="D21" s="89">
        <v>1</v>
      </c>
      <c r="E21" s="82" t="s">
        <v>20</v>
      </c>
      <c r="F21" s="90" t="s">
        <v>207</v>
      </c>
      <c r="G21" s="84" t="s">
        <v>208</v>
      </c>
      <c r="I21" s="97" t="str">
        <f t="shared" si="2"/>
        <v/>
      </c>
      <c r="J21" s="101" t="str">
        <f t="shared" si="4"/>
        <v/>
      </c>
      <c r="K21" s="97" t="str">
        <f t="shared" si="5"/>
        <v/>
      </c>
      <c r="L21" s="97" t="str">
        <f t="shared" si="6"/>
        <v/>
      </c>
      <c r="M21" s="103" t="str">
        <f t="shared" si="7"/>
        <v/>
      </c>
      <c r="N21" s="98" t="str">
        <f t="shared" si="8"/>
        <v/>
      </c>
    </row>
    <row r="22" spans="1:14" ht="15" thickBot="1">
      <c r="A22" t="str">
        <f>E22&amp;COUNTIF($E$4:E22,E22)</f>
        <v>Wellington9</v>
      </c>
      <c r="B22" s="79">
        <f t="shared" si="3"/>
        <v>23</v>
      </c>
      <c r="C22" s="80">
        <v>44824</v>
      </c>
      <c r="D22" s="81">
        <v>25</v>
      </c>
      <c r="E22" s="82" t="s">
        <v>15</v>
      </c>
      <c r="F22" s="83" t="s">
        <v>209</v>
      </c>
      <c r="G22" s="84" t="s">
        <v>210</v>
      </c>
      <c r="I22" s="97" t="str">
        <f t="shared" si="2"/>
        <v/>
      </c>
      <c r="J22" s="101" t="str">
        <f t="shared" si="4"/>
        <v/>
      </c>
      <c r="K22" s="97" t="str">
        <f t="shared" si="5"/>
        <v/>
      </c>
      <c r="L22" s="97" t="str">
        <f t="shared" si="6"/>
        <v/>
      </c>
      <c r="M22" s="103" t="str">
        <f t="shared" si="7"/>
        <v/>
      </c>
      <c r="N22" s="98" t="str">
        <f t="shared" si="8"/>
        <v/>
      </c>
    </row>
    <row r="23" spans="1:14" ht="15" thickBot="1">
      <c r="A23" t="str">
        <f>E23&amp;COUNTIF($E$4:E23,E23)</f>
        <v>Wellington10</v>
      </c>
      <c r="B23" s="79">
        <f t="shared" si="3"/>
        <v>24</v>
      </c>
      <c r="C23" s="80">
        <v>44824</v>
      </c>
      <c r="D23" s="81">
        <v>27</v>
      </c>
      <c r="E23" s="82" t="s">
        <v>15</v>
      </c>
      <c r="F23" s="83" t="s">
        <v>211</v>
      </c>
      <c r="G23" s="84" t="s">
        <v>212</v>
      </c>
      <c r="I23" s="97" t="str">
        <f t="shared" si="2"/>
        <v/>
      </c>
      <c r="J23" s="101" t="str">
        <f t="shared" si="4"/>
        <v/>
      </c>
      <c r="K23" s="97" t="str">
        <f t="shared" si="5"/>
        <v/>
      </c>
      <c r="L23" s="97" t="str">
        <f t="shared" si="6"/>
        <v/>
      </c>
      <c r="M23" s="103" t="str">
        <f t="shared" si="7"/>
        <v/>
      </c>
      <c r="N23" s="98" t="str">
        <f t="shared" si="8"/>
        <v/>
      </c>
    </row>
    <row r="24" spans="1:14" ht="15" thickBot="1">
      <c r="A24" t="str">
        <f>E24&amp;COUNTIF($E$4:E24,E24)</f>
        <v>Wellington11</v>
      </c>
      <c r="B24" s="79">
        <f t="shared" si="3"/>
        <v>25</v>
      </c>
      <c r="C24" s="80">
        <v>44824</v>
      </c>
      <c r="D24" s="81">
        <v>29</v>
      </c>
      <c r="E24" s="82" t="s">
        <v>15</v>
      </c>
      <c r="F24" s="83" t="s">
        <v>213</v>
      </c>
      <c r="G24" s="84" t="s">
        <v>214</v>
      </c>
      <c r="I24" s="97" t="str">
        <f t="shared" si="2"/>
        <v/>
      </c>
      <c r="J24" s="101" t="str">
        <f t="shared" si="4"/>
        <v/>
      </c>
      <c r="K24" s="97" t="str">
        <f t="shared" si="5"/>
        <v/>
      </c>
      <c r="L24" s="97" t="str">
        <f t="shared" si="6"/>
        <v/>
      </c>
      <c r="M24" s="103" t="str">
        <f t="shared" si="7"/>
        <v/>
      </c>
      <c r="N24" s="98" t="str">
        <f t="shared" si="8"/>
        <v/>
      </c>
    </row>
    <row r="25" spans="1:14" ht="15" thickBot="1">
      <c r="A25" t="str">
        <f>E25&amp;COUNTIF($E$4:E25,E25)</f>
        <v>Wellington12</v>
      </c>
      <c r="B25" s="79">
        <f t="shared" si="3"/>
        <v>26</v>
      </c>
      <c r="C25" s="80">
        <v>44824</v>
      </c>
      <c r="D25" s="81">
        <v>2</v>
      </c>
      <c r="E25" s="82" t="s">
        <v>15</v>
      </c>
      <c r="F25" s="83" t="s">
        <v>133</v>
      </c>
      <c r="G25" s="84" t="s">
        <v>63</v>
      </c>
      <c r="I25" s="97" t="str">
        <f t="shared" si="2"/>
        <v/>
      </c>
      <c r="J25" s="101" t="str">
        <f t="shared" si="4"/>
        <v/>
      </c>
      <c r="K25" s="97" t="str">
        <f t="shared" si="5"/>
        <v/>
      </c>
      <c r="L25" s="97" t="str">
        <f t="shared" si="6"/>
        <v/>
      </c>
      <c r="M25" s="103" t="str">
        <f t="shared" si="7"/>
        <v/>
      </c>
      <c r="N25" s="98" t="str">
        <f t="shared" si="8"/>
        <v/>
      </c>
    </row>
    <row r="26" spans="1:14" ht="15" thickBot="1">
      <c r="A26" t="str">
        <f>E26&amp;COUNTIF($E$4:E26,E26)</f>
        <v>Wellington13</v>
      </c>
      <c r="B26" s="79">
        <f t="shared" si="3"/>
        <v>27</v>
      </c>
      <c r="C26" s="80">
        <v>44824</v>
      </c>
      <c r="D26" s="81">
        <v>3</v>
      </c>
      <c r="E26" s="82" t="s">
        <v>15</v>
      </c>
      <c r="F26" s="83" t="s">
        <v>215</v>
      </c>
      <c r="G26" s="84" t="s">
        <v>130</v>
      </c>
      <c r="I26" s="97" t="str">
        <f t="shared" si="2"/>
        <v/>
      </c>
      <c r="J26" s="101" t="str">
        <f t="shared" si="4"/>
        <v/>
      </c>
      <c r="K26" s="97" t="str">
        <f t="shared" si="5"/>
        <v/>
      </c>
      <c r="L26" s="97" t="str">
        <f t="shared" si="6"/>
        <v/>
      </c>
      <c r="M26" s="103" t="str">
        <f t="shared" si="7"/>
        <v/>
      </c>
      <c r="N26" s="98" t="str">
        <f t="shared" si="8"/>
        <v/>
      </c>
    </row>
    <row r="27" spans="1:14" ht="15" thickBot="1">
      <c r="A27" t="str">
        <f>E27&amp;COUNTIF($E$4:E27,E27)</f>
        <v>Wellington14</v>
      </c>
      <c r="B27" s="79">
        <f t="shared" si="3"/>
        <v>28</v>
      </c>
      <c r="C27" s="80">
        <v>44824</v>
      </c>
      <c r="D27" s="81">
        <v>31</v>
      </c>
      <c r="E27" s="82" t="s">
        <v>15</v>
      </c>
      <c r="F27" s="83" t="s">
        <v>216</v>
      </c>
      <c r="G27" s="84" t="s">
        <v>217</v>
      </c>
      <c r="I27" s="97" t="str">
        <f t="shared" si="2"/>
        <v/>
      </c>
      <c r="J27" s="101" t="str">
        <f t="shared" si="4"/>
        <v/>
      </c>
      <c r="K27" s="97" t="str">
        <f t="shared" si="5"/>
        <v/>
      </c>
      <c r="L27" s="97" t="str">
        <f t="shared" si="6"/>
        <v/>
      </c>
      <c r="M27" s="103" t="str">
        <f t="shared" si="7"/>
        <v/>
      </c>
      <c r="N27" s="98" t="str">
        <f t="shared" si="8"/>
        <v/>
      </c>
    </row>
    <row r="28" spans="1:14" ht="15" thickBot="1">
      <c r="A28" t="str">
        <f>E28&amp;COUNTIF($E$4:E28,E28)</f>
        <v>Wellington15</v>
      </c>
      <c r="B28" s="79">
        <f t="shared" si="3"/>
        <v>29</v>
      </c>
      <c r="C28" s="80">
        <v>44824</v>
      </c>
      <c r="D28" s="81">
        <v>5</v>
      </c>
      <c r="E28" s="82" t="s">
        <v>15</v>
      </c>
      <c r="F28" s="83" t="s">
        <v>218</v>
      </c>
      <c r="G28" s="84" t="s">
        <v>219</v>
      </c>
      <c r="I28" s="97" t="str">
        <f t="shared" si="2"/>
        <v/>
      </c>
      <c r="J28" s="101" t="str">
        <f t="shared" si="4"/>
        <v/>
      </c>
      <c r="K28" s="97" t="str">
        <f t="shared" si="5"/>
        <v/>
      </c>
      <c r="L28" s="97" t="str">
        <f t="shared" si="6"/>
        <v/>
      </c>
      <c r="M28" s="103" t="str">
        <f t="shared" si="7"/>
        <v/>
      </c>
      <c r="N28" s="99" t="str">
        <f t="shared" si="8"/>
        <v/>
      </c>
    </row>
    <row r="29" spans="1:14" ht="15" thickBot="1">
      <c r="A29" t="str">
        <f>E29&amp;COUNTIF($E$4:E29,E29)</f>
        <v>Wellington16</v>
      </c>
      <c r="B29" s="79">
        <f t="shared" si="3"/>
        <v>30</v>
      </c>
      <c r="C29" s="80">
        <v>44824</v>
      </c>
      <c r="D29" s="81">
        <v>33</v>
      </c>
      <c r="E29" s="82" t="s">
        <v>15</v>
      </c>
      <c r="F29" s="83" t="s">
        <v>220</v>
      </c>
      <c r="G29" s="84" t="s">
        <v>102</v>
      </c>
      <c r="I29" s="92" t="str">
        <f>IFERROR(VLOOKUP($H$1&amp;ROW(A26),$A$4:$G$29,COLUMN(B26),0),"")</f>
        <v/>
      </c>
      <c r="J29" s="102" t="str">
        <f t="shared" si="4"/>
        <v/>
      </c>
      <c r="K29" s="92" t="str">
        <f t="shared" si="5"/>
        <v/>
      </c>
      <c r="L29" s="92" t="str">
        <f t="shared" si="6"/>
        <v/>
      </c>
      <c r="M29" s="104" t="str">
        <f t="shared" si="7"/>
        <v/>
      </c>
      <c r="N29" s="100" t="str">
        <f t="shared" si="8"/>
        <v/>
      </c>
    </row>
    <row r="32" spans="1:14" ht="11.25" customHeight="1"/>
    <row r="35" ht="11.25" customHeight="1"/>
    <row r="41" ht="15.75" customHeight="1"/>
    <row r="49" ht="18" customHeight="1"/>
    <row r="51" ht="12.75" customHeight="1"/>
    <row r="53" ht="13.5" customHeight="1"/>
    <row r="62" ht="18" customHeight="1"/>
    <row r="68" ht="15" customHeight="1"/>
    <row r="130" ht="14.25" customHeight="1"/>
  </sheetData>
  <mergeCells count="1">
    <mergeCell ref="A1:G2"/>
  </mergeCells>
  <conditionalFormatting sqref="B4:G29 B31:G198">
    <cfRule type="expression" dxfId="3" priority="4">
      <formula>$E4="Wellington"</formula>
    </cfRule>
  </conditionalFormatting>
  <conditionalFormatting sqref="B4:G29">
    <cfRule type="expression" dxfId="2" priority="5">
      <formula>$F4="Wellington"</formula>
    </cfRule>
  </conditionalFormatting>
  <conditionalFormatting sqref="H1">
    <cfRule type="expression" dxfId="1" priority="1">
      <formula>$E1="Wellington"</formula>
    </cfRule>
  </conditionalFormatting>
  <conditionalFormatting sqref="H1">
    <cfRule type="expression" dxfId="0" priority="2">
      <formula>$F1="Wellington"</formula>
    </cfRule>
  </conditionalFormatting>
  <dataValidations count="1">
    <dataValidation type="list" allowBlank="1" showInputMessage="1" showErrorMessage="1" sqref="H5" xr:uid="{E92CF6C7-C782-4675-9DFE-5EA6E0B079B8}">
      <formula1>$O$3:$O$6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Formulas!$H$9:$H$11</xm:f>
          </x14:formula1>
          <x14:formula2>
            <xm:f>0</xm:f>
          </x14:formula2>
          <xm:sqref>H1 E5:E29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16002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Formulas</vt:lpstr>
      <vt:lpstr>Dez</vt:lpstr>
      <vt:lpstr>Nov</vt:lpstr>
      <vt:lpstr>Out</vt:lpstr>
      <vt:lpstr>Set </vt:lpstr>
      <vt:lpstr>teste</vt:lpstr>
      <vt:lpstr>Out</vt:lpstr>
      <vt:lpstr>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55629</dc:creator>
  <dc:description/>
  <cp:lastModifiedBy>55629</cp:lastModifiedBy>
  <cp:revision>1229</cp:revision>
  <dcterms:created xsi:type="dcterms:W3CDTF">2015-06-05T18:19:34Z</dcterms:created>
  <dcterms:modified xsi:type="dcterms:W3CDTF">2022-12-04T16:28:06Z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