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.candido\Desktop\"/>
    </mc:Choice>
  </mc:AlternateContent>
  <xr:revisionPtr revIDLastSave="0" documentId="13_ncr:1_{8629CFB5-2650-4D24-9A40-6AC32E1BDF3A}" xr6:coauthVersionLast="47" xr6:coauthVersionMax="47" xr10:uidLastSave="{00000000-0000-0000-0000-000000000000}"/>
  <bookViews>
    <workbookView xWindow="-120" yWindow="-120" windowWidth="20730" windowHeight="11160" xr2:uid="{AD567EAC-5752-444B-A828-32E0BDBA48D6}"/>
  </bookViews>
  <sheets>
    <sheet name="Planilha1" sheetId="1" r:id="rId1"/>
  </sheets>
  <definedNames>
    <definedName name="_xlnm._FilterDatabase" localSheetId="0" hidden="1">Planilha1!$A$1:$E$82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1" l="1"/>
  <c r="E81" i="1"/>
  <c r="E80" i="1"/>
  <c r="E79" i="1"/>
  <c r="E78" i="1"/>
  <c r="E77" i="1"/>
  <c r="E76" i="1"/>
  <c r="E75" i="1"/>
  <c r="E74" i="1"/>
  <c r="E73" i="1"/>
  <c r="E64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2" i="1"/>
  <c r="E11" i="1"/>
  <c r="E10" i="1"/>
  <c r="M11" i="1" s="1"/>
  <c r="E9" i="1"/>
  <c r="E8" i="1"/>
  <c r="E7" i="1"/>
  <c r="E6" i="1"/>
  <c r="E5" i="1"/>
  <c r="E4" i="1"/>
  <c r="E3" i="1"/>
  <c r="E2" i="1"/>
  <c r="M10" i="1" s="1"/>
  <c r="J11" i="1"/>
  <c r="L11" i="1" s="1"/>
  <c r="J10" i="1"/>
  <c r="L10" i="1" s="1"/>
</calcChain>
</file>

<file path=xl/sharedStrings.xml><?xml version="1.0" encoding="utf-8"?>
<sst xmlns="http://schemas.openxmlformats.org/spreadsheetml/2006/main" count="206" uniqueCount="24">
  <si>
    <t>AREA</t>
  </si>
  <si>
    <t>TCH</t>
  </si>
  <si>
    <t>ESTAGIO 1</t>
  </si>
  <si>
    <t>4º CORTE</t>
  </si>
  <si>
    <t>5º CORTE</t>
  </si>
  <si>
    <t>ACIMA DE 8ºC</t>
  </si>
  <si>
    <t>6º CORTE</t>
  </si>
  <si>
    <t>8º CORTE</t>
  </si>
  <si>
    <t>7º CORTE</t>
  </si>
  <si>
    <t>ESTAGIO 2</t>
  </si>
  <si>
    <t>TIPO</t>
  </si>
  <si>
    <t>P</t>
  </si>
  <si>
    <t>F</t>
  </si>
  <si>
    <t>%</t>
  </si>
  <si>
    <t>AREA DE REFORMA DO ESTÁGIO 2</t>
  </si>
  <si>
    <t>REFORMAR</t>
  </si>
  <si>
    <t>CONFERENCIA DE AREA</t>
  </si>
  <si>
    <t>Quantidade que preciso que apareça como REFORMA do Tipo F Aproximadamente</t>
  </si>
  <si>
    <t>Quantidade que preciso que apareça como REFORMA do Tipo P Aproximadamente</t>
  </si>
  <si>
    <t>* Estágios como 1 CORTE, 2 CORTE, 3 CORTE, não pode receber o nome REFORMAR, e tambem não pode ser considerado no calculo da area total pra achar o %</t>
  </si>
  <si>
    <t>O QUE PRECISO?</t>
  </si>
  <si>
    <t>* Quero digitar o %(Coluna K10 e 11) e automaticamente separar para mim os 15% das areas(Coluna C) que tem o menor TCH(Coluna D), o valor pode ser apróximado, não muito discrepante</t>
  </si>
  <si>
    <t>O que preciso que aconteça na formula?</t>
  </si>
  <si>
    <t>* Após separar o perc. Aparecer o nome como REFORMAR na coluna E, e os demais fazer um procv conforme está feito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</si>
</sst>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9" fontId="0" fillId="4" borderId="0" xfId="1" applyFont="1" applyFill="1"/>
    <xf numFmtId="2" fontId="2" fillId="0" borderId="0" xfId="0" applyNumberFormat="1" applyFont="1"/>
    <xf numFmtId="0" fontId="5" fillId="0" borderId="0" xfId="0" applyFont="1"/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 wrapText="1"/>
    </xf>
    <xf numFmtId="2" fontId="3" fillId="5" borderId="0" xfId="0" applyNumberFormat="1" applyFont="1" applyFill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6D66B-F524-42AB-89B4-DA1D0375E7E5}">
  <dimension ref="A1:Q82"/>
  <sheetViews>
    <sheetView tabSelected="1" zoomScale="85" zoomScaleNormal="85" workbookViewId="0">
      <selection activeCell="I20" sqref="I20"/>
    </sheetView>
  </sheetViews>
  <sheetFormatPr defaultRowHeight="15" x14ac:dyDescent="0.25"/>
  <cols>
    <col min="2" max="2" width="13.28515625" bestFit="1" customWidth="1"/>
    <col min="5" max="5" width="13.28515625" bestFit="1" customWidth="1"/>
    <col min="11" max="11" width="5.28515625" bestFit="1" customWidth="1"/>
    <col min="12" max="12" width="31.28515625" bestFit="1" customWidth="1"/>
    <col min="13" max="13" width="21.85546875" bestFit="1" customWidth="1"/>
    <col min="16" max="17" width="13.28515625" bestFit="1" customWidth="1"/>
  </cols>
  <sheetData>
    <row r="1" spans="1:17" x14ac:dyDescent="0.25">
      <c r="A1" t="s">
        <v>10</v>
      </c>
      <c r="B1" t="s">
        <v>2</v>
      </c>
      <c r="C1" t="s">
        <v>0</v>
      </c>
      <c r="D1" t="s">
        <v>1</v>
      </c>
      <c r="E1" t="s">
        <v>9</v>
      </c>
      <c r="P1" t="s">
        <v>2</v>
      </c>
      <c r="Q1" t="s">
        <v>9</v>
      </c>
    </row>
    <row r="2" spans="1:17" x14ac:dyDescent="0.25">
      <c r="A2" s="1" t="s">
        <v>11</v>
      </c>
      <c r="B2" s="1" t="s">
        <v>3</v>
      </c>
      <c r="C2" s="1">
        <v>20.96</v>
      </c>
      <c r="D2" s="1">
        <v>40</v>
      </c>
      <c r="E2" t="str">
        <f>VLOOKUP(B2,P:Q,2,0)</f>
        <v>5º CORTE</v>
      </c>
      <c r="P2" s="3" t="s">
        <v>3</v>
      </c>
      <c r="Q2" s="3" t="s">
        <v>4</v>
      </c>
    </row>
    <row r="3" spans="1:17" x14ac:dyDescent="0.25">
      <c r="A3" s="2" t="s">
        <v>11</v>
      </c>
      <c r="B3" s="2" t="s">
        <v>3</v>
      </c>
      <c r="C3" s="2">
        <v>12.13</v>
      </c>
      <c r="D3" s="2">
        <v>40</v>
      </c>
      <c r="E3" t="str">
        <f t="shared" ref="E3:E12" si="0">VLOOKUP(B3,P:Q,2,0)</f>
        <v>5º CORTE</v>
      </c>
      <c r="P3" s="3" t="s">
        <v>4</v>
      </c>
      <c r="Q3" s="3" t="s">
        <v>6</v>
      </c>
    </row>
    <row r="4" spans="1:17" x14ac:dyDescent="0.25">
      <c r="A4" s="1" t="s">
        <v>11</v>
      </c>
      <c r="B4" s="1" t="s">
        <v>3</v>
      </c>
      <c r="C4" s="1">
        <v>23.400000000000002</v>
      </c>
      <c r="D4" s="1">
        <v>40</v>
      </c>
      <c r="E4" t="str">
        <f t="shared" si="0"/>
        <v>5º CORTE</v>
      </c>
      <c r="P4" s="3" t="s">
        <v>5</v>
      </c>
      <c r="Q4" s="3" t="s">
        <v>5</v>
      </c>
    </row>
    <row r="5" spans="1:17" x14ac:dyDescent="0.25">
      <c r="A5" s="2" t="s">
        <v>11</v>
      </c>
      <c r="B5" s="2" t="s">
        <v>3</v>
      </c>
      <c r="C5" s="2">
        <v>20.38</v>
      </c>
      <c r="D5" s="2">
        <v>40</v>
      </c>
      <c r="E5" t="str">
        <f t="shared" si="0"/>
        <v>5º CORTE</v>
      </c>
      <c r="P5" s="3" t="s">
        <v>6</v>
      </c>
      <c r="Q5" s="4" t="s">
        <v>8</v>
      </c>
    </row>
    <row r="6" spans="1:17" x14ac:dyDescent="0.25">
      <c r="A6" s="1" t="s">
        <v>11</v>
      </c>
      <c r="B6" s="1" t="s">
        <v>4</v>
      </c>
      <c r="C6" s="1">
        <v>19.57</v>
      </c>
      <c r="D6" s="1">
        <v>40</v>
      </c>
      <c r="E6" t="str">
        <f t="shared" si="0"/>
        <v>6º CORTE</v>
      </c>
      <c r="P6" s="4" t="s">
        <v>7</v>
      </c>
      <c r="Q6" s="3" t="s">
        <v>5</v>
      </c>
    </row>
    <row r="7" spans="1:17" x14ac:dyDescent="0.25">
      <c r="A7" s="2" t="s">
        <v>11</v>
      </c>
      <c r="B7" s="2" t="s">
        <v>4</v>
      </c>
      <c r="C7" s="2">
        <v>27.89</v>
      </c>
      <c r="D7" s="2">
        <v>40</v>
      </c>
      <c r="E7" t="str">
        <f t="shared" si="0"/>
        <v>6º CORTE</v>
      </c>
    </row>
    <row r="8" spans="1:17" x14ac:dyDescent="0.25">
      <c r="A8" s="1" t="s">
        <v>11</v>
      </c>
      <c r="B8" s="1" t="s">
        <v>4</v>
      </c>
      <c r="C8" s="1">
        <v>22.330000000000002</v>
      </c>
      <c r="D8" s="1">
        <v>40</v>
      </c>
      <c r="E8" t="str">
        <f t="shared" si="0"/>
        <v>6º CORTE</v>
      </c>
    </row>
    <row r="9" spans="1:17" x14ac:dyDescent="0.25">
      <c r="A9" s="2" t="s">
        <v>12</v>
      </c>
      <c r="B9" s="2" t="s">
        <v>4</v>
      </c>
      <c r="C9" s="2">
        <v>27.52</v>
      </c>
      <c r="D9" s="2">
        <v>40</v>
      </c>
      <c r="E9" t="str">
        <f t="shared" si="0"/>
        <v>6º CORTE</v>
      </c>
      <c r="I9" t="s">
        <v>10</v>
      </c>
      <c r="J9" t="s">
        <v>0</v>
      </c>
      <c r="K9" t="s">
        <v>13</v>
      </c>
      <c r="L9" t="s">
        <v>14</v>
      </c>
      <c r="M9" t="s">
        <v>16</v>
      </c>
      <c r="N9" s="9" t="s">
        <v>20</v>
      </c>
      <c r="O9" s="9"/>
    </row>
    <row r="10" spans="1:17" ht="29.25" customHeight="1" x14ac:dyDescent="0.25">
      <c r="A10" s="1" t="s">
        <v>12</v>
      </c>
      <c r="B10" s="1" t="s">
        <v>5</v>
      </c>
      <c r="C10" s="1">
        <v>11.65</v>
      </c>
      <c r="D10" s="1">
        <v>38.9</v>
      </c>
      <c r="E10" t="str">
        <f t="shared" si="0"/>
        <v>ACIMA DE 8ºC</v>
      </c>
      <c r="I10" t="s">
        <v>11</v>
      </c>
      <c r="J10">
        <f>SUMIF(A:A,"P",C:C)</f>
        <v>633.2700000000001</v>
      </c>
      <c r="K10" s="5">
        <v>0.15</v>
      </c>
      <c r="L10" s="6">
        <f>K10*J10</f>
        <v>94.990500000000011</v>
      </c>
      <c r="M10" s="11">
        <f>SUMIFS(C:C,A:A,"P",E:E,"REFORMAR")</f>
        <v>94.42</v>
      </c>
      <c r="N10" s="10" t="s">
        <v>18</v>
      </c>
      <c r="O10" s="10"/>
      <c r="P10" s="10"/>
      <c r="Q10" s="10"/>
    </row>
    <row r="11" spans="1:17" ht="29.25" customHeight="1" x14ac:dyDescent="0.25">
      <c r="A11" s="1" t="s">
        <v>12</v>
      </c>
      <c r="B11" s="1" t="s">
        <v>5</v>
      </c>
      <c r="C11" s="1">
        <v>10.870000000000001</v>
      </c>
      <c r="D11" s="1">
        <v>38.9</v>
      </c>
      <c r="E11" t="str">
        <f t="shared" si="0"/>
        <v>ACIMA DE 8ºC</v>
      </c>
      <c r="I11" t="s">
        <v>12</v>
      </c>
      <c r="J11">
        <f>SUMIF(A:A,"F",C:C)</f>
        <v>269.88000000000005</v>
      </c>
      <c r="K11" s="5">
        <v>0.1</v>
      </c>
      <c r="L11" s="6">
        <f>K11*J11</f>
        <v>26.988000000000007</v>
      </c>
      <c r="M11" s="11">
        <f>SUMIFS(C:C,A:A,"F",E:E,"REFORMAR")</f>
        <v>29.46</v>
      </c>
      <c r="N11" s="10" t="s">
        <v>17</v>
      </c>
      <c r="O11" s="10"/>
      <c r="P11" s="10"/>
      <c r="Q11" s="10"/>
    </row>
    <row r="12" spans="1:17" x14ac:dyDescent="0.25">
      <c r="A12" s="1" t="s">
        <v>12</v>
      </c>
      <c r="B12" s="1" t="s">
        <v>5</v>
      </c>
      <c r="C12" s="1">
        <v>28.97</v>
      </c>
      <c r="D12" s="1">
        <v>38.9</v>
      </c>
      <c r="E12" t="str">
        <f t="shared" si="0"/>
        <v>ACIMA DE 8ºC</v>
      </c>
    </row>
    <row r="13" spans="1:17" x14ac:dyDescent="0.25">
      <c r="A13" s="2" t="s">
        <v>12</v>
      </c>
      <c r="B13" s="2" t="s">
        <v>5</v>
      </c>
      <c r="C13" s="2">
        <v>19.100000000000001</v>
      </c>
      <c r="D13" s="2">
        <v>38.9</v>
      </c>
      <c r="E13" s="7" t="s">
        <v>15</v>
      </c>
    </row>
    <row r="14" spans="1:17" x14ac:dyDescent="0.25">
      <c r="A14" s="1" t="s">
        <v>12</v>
      </c>
      <c r="B14" s="1" t="s">
        <v>6</v>
      </c>
      <c r="C14" s="1">
        <v>40.380000000000003</v>
      </c>
      <c r="D14" s="1">
        <v>43.8</v>
      </c>
      <c r="E14" t="str">
        <f t="shared" ref="E14:E59" si="1">VLOOKUP(B14,P:Q,2,0)</f>
        <v>7º CORTE</v>
      </c>
    </row>
    <row r="15" spans="1:17" x14ac:dyDescent="0.25">
      <c r="A15" s="2" t="s">
        <v>12</v>
      </c>
      <c r="B15" s="2" t="s">
        <v>6</v>
      </c>
      <c r="C15" s="2">
        <v>9.76</v>
      </c>
      <c r="D15" s="2">
        <v>43.8</v>
      </c>
      <c r="E15" t="str">
        <f t="shared" si="1"/>
        <v>7º CORTE</v>
      </c>
    </row>
    <row r="16" spans="1:17" x14ac:dyDescent="0.25">
      <c r="A16" s="1" t="s">
        <v>12</v>
      </c>
      <c r="B16" s="1" t="s">
        <v>6</v>
      </c>
      <c r="C16" s="1">
        <v>5.39</v>
      </c>
      <c r="D16" s="1">
        <v>43.8</v>
      </c>
      <c r="E16" t="str">
        <f t="shared" si="1"/>
        <v>7º CORTE</v>
      </c>
    </row>
    <row r="17" spans="1:16" x14ac:dyDescent="0.25">
      <c r="A17" s="2" t="s">
        <v>12</v>
      </c>
      <c r="B17" s="2" t="s">
        <v>7</v>
      </c>
      <c r="C17" s="2">
        <v>29.17</v>
      </c>
      <c r="D17" s="2">
        <v>53.5</v>
      </c>
      <c r="E17" t="str">
        <f t="shared" si="1"/>
        <v>ACIMA DE 8ºC</v>
      </c>
      <c r="I17" t="s">
        <v>22</v>
      </c>
    </row>
    <row r="18" spans="1:16" x14ac:dyDescent="0.25">
      <c r="A18" s="1" t="s">
        <v>12</v>
      </c>
      <c r="B18" s="1" t="s">
        <v>7</v>
      </c>
      <c r="C18" s="1">
        <v>2.02</v>
      </c>
      <c r="D18" s="1">
        <v>53.4</v>
      </c>
      <c r="E18" t="str">
        <f t="shared" si="1"/>
        <v>ACIMA DE 8ºC</v>
      </c>
      <c r="I18" t="s">
        <v>21</v>
      </c>
    </row>
    <row r="19" spans="1:16" x14ac:dyDescent="0.25">
      <c r="A19" s="2" t="s">
        <v>12</v>
      </c>
      <c r="B19" s="2" t="s">
        <v>7</v>
      </c>
      <c r="C19" s="2">
        <v>2.0300000000000002</v>
      </c>
      <c r="D19" s="2">
        <v>53.6</v>
      </c>
      <c r="E19" t="str">
        <f t="shared" si="1"/>
        <v>ACIMA DE 8ºC</v>
      </c>
      <c r="I19" s="8" t="s">
        <v>23</v>
      </c>
      <c r="J19" s="8"/>
      <c r="K19" s="8"/>
      <c r="L19" s="8"/>
      <c r="M19" s="8"/>
      <c r="N19" s="8"/>
      <c r="O19" s="8"/>
      <c r="P19" s="8"/>
    </row>
    <row r="20" spans="1:16" x14ac:dyDescent="0.25">
      <c r="A20" s="1" t="s">
        <v>12</v>
      </c>
      <c r="B20" s="1" t="s">
        <v>7</v>
      </c>
      <c r="C20" s="1">
        <v>7.44</v>
      </c>
      <c r="D20" s="1">
        <v>53.5</v>
      </c>
      <c r="E20" t="str">
        <f t="shared" si="1"/>
        <v>ACIMA DE 8ºC</v>
      </c>
      <c r="I20" t="s">
        <v>19</v>
      </c>
    </row>
    <row r="21" spans="1:16" x14ac:dyDescent="0.25">
      <c r="A21" s="2" t="s">
        <v>12</v>
      </c>
      <c r="B21" s="2" t="s">
        <v>7</v>
      </c>
      <c r="C21" s="2">
        <v>23.01</v>
      </c>
      <c r="D21" s="2">
        <v>53.5</v>
      </c>
      <c r="E21" t="str">
        <f t="shared" si="1"/>
        <v>ACIMA DE 8ºC</v>
      </c>
    </row>
    <row r="22" spans="1:16" x14ac:dyDescent="0.25">
      <c r="A22" s="1" t="s">
        <v>11</v>
      </c>
      <c r="B22" s="1" t="s">
        <v>7</v>
      </c>
      <c r="C22" s="1">
        <v>25.73</v>
      </c>
      <c r="D22" s="1">
        <v>53.5</v>
      </c>
      <c r="E22" t="str">
        <f t="shared" si="1"/>
        <v>ACIMA DE 8ºC</v>
      </c>
    </row>
    <row r="23" spans="1:16" x14ac:dyDescent="0.25">
      <c r="A23" s="2" t="s">
        <v>11</v>
      </c>
      <c r="B23" s="2" t="s">
        <v>7</v>
      </c>
      <c r="C23" s="2">
        <v>29.23</v>
      </c>
      <c r="D23" s="2">
        <v>53.5</v>
      </c>
      <c r="E23" t="str">
        <f t="shared" si="1"/>
        <v>ACIMA DE 8ºC</v>
      </c>
    </row>
    <row r="24" spans="1:16" x14ac:dyDescent="0.25">
      <c r="A24" s="1" t="s">
        <v>11</v>
      </c>
      <c r="B24" s="1" t="s">
        <v>7</v>
      </c>
      <c r="C24" s="1">
        <v>5.34</v>
      </c>
      <c r="D24" s="1">
        <v>53.4</v>
      </c>
      <c r="E24" t="str">
        <f t="shared" si="1"/>
        <v>ACIMA DE 8ºC</v>
      </c>
    </row>
    <row r="25" spans="1:16" x14ac:dyDescent="0.25">
      <c r="A25" s="2" t="s">
        <v>11</v>
      </c>
      <c r="B25" s="2" t="s">
        <v>7</v>
      </c>
      <c r="C25" s="2">
        <v>6.57</v>
      </c>
      <c r="D25" s="2">
        <v>53.4</v>
      </c>
      <c r="E25" t="str">
        <f t="shared" si="1"/>
        <v>ACIMA DE 8ºC</v>
      </c>
    </row>
    <row r="26" spans="1:16" x14ac:dyDescent="0.25">
      <c r="A26" s="1" t="s">
        <v>11</v>
      </c>
      <c r="B26" s="1" t="s">
        <v>7</v>
      </c>
      <c r="C26" s="1">
        <v>36.54</v>
      </c>
      <c r="D26" s="1">
        <v>53.5</v>
      </c>
      <c r="E26" t="str">
        <f t="shared" si="1"/>
        <v>ACIMA DE 8ºC</v>
      </c>
    </row>
    <row r="27" spans="1:16" x14ac:dyDescent="0.25">
      <c r="A27" s="2" t="s">
        <v>11</v>
      </c>
      <c r="B27" s="2" t="s">
        <v>6</v>
      </c>
      <c r="C27" s="2">
        <v>7.74</v>
      </c>
      <c r="D27" s="2">
        <v>43.8</v>
      </c>
      <c r="E27" t="str">
        <f t="shared" si="1"/>
        <v>7º CORTE</v>
      </c>
    </row>
    <row r="28" spans="1:16" x14ac:dyDescent="0.25">
      <c r="A28" s="1" t="s">
        <v>11</v>
      </c>
      <c r="B28" s="1" t="s">
        <v>6</v>
      </c>
      <c r="C28" s="1">
        <v>7.86</v>
      </c>
      <c r="D28" s="1">
        <v>43.8</v>
      </c>
      <c r="E28" t="str">
        <f t="shared" si="1"/>
        <v>7º CORTE</v>
      </c>
    </row>
    <row r="29" spans="1:16" x14ac:dyDescent="0.25">
      <c r="A29" s="2" t="s">
        <v>11</v>
      </c>
      <c r="B29" s="2" t="s">
        <v>6</v>
      </c>
      <c r="C29" s="2">
        <v>8.44</v>
      </c>
      <c r="D29" s="2">
        <v>43.8</v>
      </c>
      <c r="E29" t="str">
        <f t="shared" si="1"/>
        <v>7º CORTE</v>
      </c>
    </row>
    <row r="30" spans="1:16" x14ac:dyDescent="0.25">
      <c r="A30" s="1" t="s">
        <v>11</v>
      </c>
      <c r="B30" s="1" t="s">
        <v>6</v>
      </c>
      <c r="C30" s="1">
        <v>21.79</v>
      </c>
      <c r="D30" s="1">
        <v>43.8</v>
      </c>
      <c r="E30" t="str">
        <f t="shared" si="1"/>
        <v>7º CORTE</v>
      </c>
    </row>
    <row r="31" spans="1:16" x14ac:dyDescent="0.25">
      <c r="A31" s="2" t="s">
        <v>11</v>
      </c>
      <c r="B31" s="2" t="s">
        <v>6</v>
      </c>
      <c r="C31" s="2">
        <v>9.08</v>
      </c>
      <c r="D31" s="2">
        <v>43.8</v>
      </c>
      <c r="E31" t="str">
        <f t="shared" si="1"/>
        <v>7º CORTE</v>
      </c>
    </row>
    <row r="32" spans="1:16" x14ac:dyDescent="0.25">
      <c r="A32" s="1" t="s">
        <v>11</v>
      </c>
      <c r="B32" s="1" t="s">
        <v>6</v>
      </c>
      <c r="C32" s="1">
        <v>15.06</v>
      </c>
      <c r="D32" s="1">
        <v>43.8</v>
      </c>
      <c r="E32" t="str">
        <f t="shared" si="1"/>
        <v>7º CORTE</v>
      </c>
    </row>
    <row r="33" spans="1:5" x14ac:dyDescent="0.25">
      <c r="A33" s="2" t="s">
        <v>11</v>
      </c>
      <c r="B33" s="2" t="s">
        <v>6</v>
      </c>
      <c r="C33" s="2">
        <v>16.77</v>
      </c>
      <c r="D33" s="2">
        <v>43.8</v>
      </c>
      <c r="E33" t="str">
        <f t="shared" si="1"/>
        <v>7º CORTE</v>
      </c>
    </row>
    <row r="34" spans="1:5" x14ac:dyDescent="0.25">
      <c r="A34" s="1" t="s">
        <v>11</v>
      </c>
      <c r="B34" s="1" t="s">
        <v>6</v>
      </c>
      <c r="C34" s="1">
        <v>24.2</v>
      </c>
      <c r="D34" s="1">
        <v>43.8</v>
      </c>
      <c r="E34" t="str">
        <f t="shared" si="1"/>
        <v>7º CORTE</v>
      </c>
    </row>
    <row r="35" spans="1:5" x14ac:dyDescent="0.25">
      <c r="A35" s="2" t="s">
        <v>11</v>
      </c>
      <c r="B35" s="2" t="s">
        <v>6</v>
      </c>
      <c r="C35" s="2">
        <v>21.86</v>
      </c>
      <c r="D35" s="2">
        <v>43.8</v>
      </c>
      <c r="E35" t="str">
        <f t="shared" si="1"/>
        <v>7º CORTE</v>
      </c>
    </row>
    <row r="36" spans="1:5" x14ac:dyDescent="0.25">
      <c r="A36" s="1" t="s">
        <v>11</v>
      </c>
      <c r="B36" s="1" t="s">
        <v>6</v>
      </c>
      <c r="C36" s="1">
        <v>24.34</v>
      </c>
      <c r="D36" s="1">
        <v>43.8</v>
      </c>
      <c r="E36" t="str">
        <f t="shared" si="1"/>
        <v>7º CORTE</v>
      </c>
    </row>
    <row r="37" spans="1:5" x14ac:dyDescent="0.25">
      <c r="A37" s="2" t="s">
        <v>11</v>
      </c>
      <c r="B37" s="2" t="s">
        <v>6</v>
      </c>
      <c r="C37" s="2">
        <v>19.89</v>
      </c>
      <c r="D37" s="2">
        <v>43.8</v>
      </c>
      <c r="E37" t="str">
        <f t="shared" si="1"/>
        <v>7º CORTE</v>
      </c>
    </row>
    <row r="38" spans="1:5" x14ac:dyDescent="0.25">
      <c r="A38" s="1" t="s">
        <v>11</v>
      </c>
      <c r="B38" s="1" t="s">
        <v>6</v>
      </c>
      <c r="C38" s="1">
        <v>9.7100000000000009</v>
      </c>
      <c r="D38" s="1">
        <v>43.8</v>
      </c>
      <c r="E38" t="str">
        <f t="shared" si="1"/>
        <v>7º CORTE</v>
      </c>
    </row>
    <row r="39" spans="1:5" x14ac:dyDescent="0.25">
      <c r="A39" s="2" t="s">
        <v>11</v>
      </c>
      <c r="B39" s="2" t="s">
        <v>6</v>
      </c>
      <c r="C39" s="2">
        <v>5.66</v>
      </c>
      <c r="D39" s="2">
        <v>43.8</v>
      </c>
      <c r="E39" t="str">
        <f t="shared" si="1"/>
        <v>7º CORTE</v>
      </c>
    </row>
    <row r="40" spans="1:5" x14ac:dyDescent="0.25">
      <c r="A40" s="1" t="s">
        <v>11</v>
      </c>
      <c r="B40" s="1" t="s">
        <v>6</v>
      </c>
      <c r="C40" s="1">
        <v>3.56</v>
      </c>
      <c r="D40" s="1">
        <v>43.8</v>
      </c>
      <c r="E40" t="str">
        <f t="shared" si="1"/>
        <v>7º CORTE</v>
      </c>
    </row>
    <row r="41" spans="1:5" x14ac:dyDescent="0.25">
      <c r="A41" s="2" t="s">
        <v>11</v>
      </c>
      <c r="B41" s="2" t="s">
        <v>6</v>
      </c>
      <c r="C41" s="2">
        <v>5.36</v>
      </c>
      <c r="D41" s="2">
        <v>43.8</v>
      </c>
      <c r="E41" t="str">
        <f t="shared" si="1"/>
        <v>7º CORTE</v>
      </c>
    </row>
    <row r="42" spans="1:5" x14ac:dyDescent="0.25">
      <c r="A42" s="1" t="s">
        <v>11</v>
      </c>
      <c r="B42" s="1" t="s">
        <v>6</v>
      </c>
      <c r="C42" s="1">
        <v>15.63</v>
      </c>
      <c r="D42" s="1">
        <v>43.8</v>
      </c>
      <c r="E42" t="str">
        <f t="shared" si="1"/>
        <v>7º CORTE</v>
      </c>
    </row>
    <row r="43" spans="1:5" x14ac:dyDescent="0.25">
      <c r="A43" s="2" t="s">
        <v>11</v>
      </c>
      <c r="B43" s="2" t="s">
        <v>6</v>
      </c>
      <c r="C43" s="2">
        <v>4.72</v>
      </c>
      <c r="D43" s="2">
        <v>43.8</v>
      </c>
      <c r="E43" t="str">
        <f t="shared" si="1"/>
        <v>7º CORTE</v>
      </c>
    </row>
    <row r="44" spans="1:5" x14ac:dyDescent="0.25">
      <c r="A44" s="1" t="s">
        <v>11</v>
      </c>
      <c r="B44" s="1" t="s">
        <v>6</v>
      </c>
      <c r="C44" s="1">
        <v>2.13</v>
      </c>
      <c r="D44" s="1">
        <v>43.8</v>
      </c>
      <c r="E44" t="str">
        <f t="shared" si="1"/>
        <v>7º CORTE</v>
      </c>
    </row>
    <row r="45" spans="1:5" x14ac:dyDescent="0.25">
      <c r="A45" s="2" t="s">
        <v>11</v>
      </c>
      <c r="B45" s="2" t="s">
        <v>6</v>
      </c>
      <c r="C45" s="2">
        <v>1.32</v>
      </c>
      <c r="D45" s="2">
        <v>43.8</v>
      </c>
      <c r="E45" t="str">
        <f t="shared" si="1"/>
        <v>7º CORTE</v>
      </c>
    </row>
    <row r="46" spans="1:5" x14ac:dyDescent="0.25">
      <c r="A46" s="1" t="s">
        <v>11</v>
      </c>
      <c r="B46" s="1" t="s">
        <v>6</v>
      </c>
      <c r="C46" s="1">
        <v>1.61</v>
      </c>
      <c r="D46" s="1">
        <v>43.8</v>
      </c>
      <c r="E46" t="str">
        <f t="shared" si="1"/>
        <v>7º CORTE</v>
      </c>
    </row>
    <row r="47" spans="1:5" x14ac:dyDescent="0.25">
      <c r="A47" s="2" t="s">
        <v>11</v>
      </c>
      <c r="B47" s="2" t="s">
        <v>6</v>
      </c>
      <c r="C47" s="2">
        <v>1.02</v>
      </c>
      <c r="D47" s="2">
        <v>43.8</v>
      </c>
      <c r="E47" t="str">
        <f t="shared" si="1"/>
        <v>7º CORTE</v>
      </c>
    </row>
    <row r="48" spans="1:5" x14ac:dyDescent="0.25">
      <c r="A48" s="1" t="s">
        <v>11</v>
      </c>
      <c r="B48" s="1" t="s">
        <v>6</v>
      </c>
      <c r="C48" s="1">
        <v>2.1800000000000002</v>
      </c>
      <c r="D48" s="1">
        <v>43.8</v>
      </c>
      <c r="E48" t="str">
        <f t="shared" si="1"/>
        <v>7º CORTE</v>
      </c>
    </row>
    <row r="49" spans="1:5" x14ac:dyDescent="0.25">
      <c r="A49" s="2" t="s">
        <v>11</v>
      </c>
      <c r="B49" s="2" t="s">
        <v>6</v>
      </c>
      <c r="C49" s="2">
        <v>1.52</v>
      </c>
      <c r="D49" s="2">
        <v>43.8</v>
      </c>
      <c r="E49" t="str">
        <f t="shared" si="1"/>
        <v>7º CORTE</v>
      </c>
    </row>
    <row r="50" spans="1:5" x14ac:dyDescent="0.25">
      <c r="A50" s="1" t="s">
        <v>11</v>
      </c>
      <c r="B50" s="1" t="s">
        <v>6</v>
      </c>
      <c r="C50" s="1">
        <v>3.35</v>
      </c>
      <c r="D50" s="1">
        <v>43.8</v>
      </c>
      <c r="E50" t="str">
        <f t="shared" si="1"/>
        <v>7º CORTE</v>
      </c>
    </row>
    <row r="51" spans="1:5" x14ac:dyDescent="0.25">
      <c r="A51" s="2" t="s">
        <v>11</v>
      </c>
      <c r="B51" s="2" t="s">
        <v>6</v>
      </c>
      <c r="C51" s="2">
        <v>2.71</v>
      </c>
      <c r="D51" s="2">
        <v>43.8</v>
      </c>
      <c r="E51" t="str">
        <f t="shared" si="1"/>
        <v>7º CORTE</v>
      </c>
    </row>
    <row r="52" spans="1:5" x14ac:dyDescent="0.25">
      <c r="A52" s="1" t="s">
        <v>11</v>
      </c>
      <c r="B52" s="1" t="s">
        <v>6</v>
      </c>
      <c r="C52" s="1">
        <v>1.62</v>
      </c>
      <c r="D52" s="1">
        <v>43.8</v>
      </c>
      <c r="E52" t="str">
        <f t="shared" si="1"/>
        <v>7º CORTE</v>
      </c>
    </row>
    <row r="53" spans="1:5" x14ac:dyDescent="0.25">
      <c r="A53" s="2" t="s">
        <v>11</v>
      </c>
      <c r="B53" s="2" t="s">
        <v>6</v>
      </c>
      <c r="C53" s="2">
        <v>1.06</v>
      </c>
      <c r="D53" s="2">
        <v>43.8</v>
      </c>
      <c r="E53" t="str">
        <f t="shared" si="1"/>
        <v>7º CORTE</v>
      </c>
    </row>
    <row r="54" spans="1:5" x14ac:dyDescent="0.25">
      <c r="A54" s="1" t="s">
        <v>11</v>
      </c>
      <c r="B54" s="1" t="s">
        <v>6</v>
      </c>
      <c r="C54" s="1">
        <v>4.92</v>
      </c>
      <c r="D54" s="1">
        <v>43.8</v>
      </c>
      <c r="E54" t="str">
        <f t="shared" si="1"/>
        <v>7º CORTE</v>
      </c>
    </row>
    <row r="55" spans="1:5" x14ac:dyDescent="0.25">
      <c r="A55" s="2" t="s">
        <v>11</v>
      </c>
      <c r="B55" s="2" t="s">
        <v>6</v>
      </c>
      <c r="C55" s="2">
        <v>4.17</v>
      </c>
      <c r="D55" s="2">
        <v>43.8</v>
      </c>
      <c r="E55" t="str">
        <f t="shared" si="1"/>
        <v>7º CORTE</v>
      </c>
    </row>
    <row r="56" spans="1:5" x14ac:dyDescent="0.25">
      <c r="A56" s="1" t="s">
        <v>11</v>
      </c>
      <c r="B56" s="1" t="s">
        <v>6</v>
      </c>
      <c r="C56" s="1">
        <v>9.3800000000000008</v>
      </c>
      <c r="D56" s="1">
        <v>43.8</v>
      </c>
      <c r="E56" t="str">
        <f t="shared" si="1"/>
        <v>7º CORTE</v>
      </c>
    </row>
    <row r="57" spans="1:5" x14ac:dyDescent="0.25">
      <c r="A57" s="2" t="s">
        <v>11</v>
      </c>
      <c r="B57" s="2" t="s">
        <v>6</v>
      </c>
      <c r="C57" s="2">
        <v>9.35</v>
      </c>
      <c r="D57" s="2">
        <v>43.8</v>
      </c>
      <c r="E57" t="str">
        <f t="shared" si="1"/>
        <v>7º CORTE</v>
      </c>
    </row>
    <row r="58" spans="1:5" x14ac:dyDescent="0.25">
      <c r="A58" s="1" t="s">
        <v>11</v>
      </c>
      <c r="B58" s="1" t="s">
        <v>6</v>
      </c>
      <c r="C58" s="1">
        <v>11.27</v>
      </c>
      <c r="D58" s="1">
        <v>47.4</v>
      </c>
      <c r="E58" t="str">
        <f t="shared" si="1"/>
        <v>7º CORTE</v>
      </c>
    </row>
    <row r="59" spans="1:5" x14ac:dyDescent="0.25">
      <c r="A59" s="2" t="s">
        <v>11</v>
      </c>
      <c r="B59" s="2" t="s">
        <v>6</v>
      </c>
      <c r="C59" s="2">
        <v>7.86</v>
      </c>
      <c r="D59" s="2">
        <v>47.4</v>
      </c>
      <c r="E59" t="str">
        <f t="shared" si="1"/>
        <v>7º CORTE</v>
      </c>
    </row>
    <row r="60" spans="1:5" x14ac:dyDescent="0.25">
      <c r="A60" s="1" t="s">
        <v>11</v>
      </c>
      <c r="B60" s="1" t="s">
        <v>6</v>
      </c>
      <c r="C60" s="1">
        <v>9.48</v>
      </c>
      <c r="D60" s="1">
        <v>40</v>
      </c>
      <c r="E60" s="7" t="s">
        <v>15</v>
      </c>
    </row>
    <row r="61" spans="1:5" x14ac:dyDescent="0.25">
      <c r="A61" s="2" t="s">
        <v>11</v>
      </c>
      <c r="B61" s="2" t="s">
        <v>6</v>
      </c>
      <c r="C61" s="2">
        <v>5.26</v>
      </c>
      <c r="D61" s="2">
        <v>30.6</v>
      </c>
      <c r="E61" s="7" t="s">
        <v>15</v>
      </c>
    </row>
    <row r="62" spans="1:5" x14ac:dyDescent="0.25">
      <c r="A62" s="1" t="s">
        <v>11</v>
      </c>
      <c r="B62" s="1" t="s">
        <v>6</v>
      </c>
      <c r="C62" s="1">
        <v>7.84</v>
      </c>
      <c r="D62" s="1">
        <v>30.6</v>
      </c>
      <c r="E62" s="7" t="s">
        <v>15</v>
      </c>
    </row>
    <row r="63" spans="1:5" x14ac:dyDescent="0.25">
      <c r="A63" s="2" t="s">
        <v>11</v>
      </c>
      <c r="B63" s="2" t="s">
        <v>6</v>
      </c>
      <c r="C63" s="2">
        <v>1.85</v>
      </c>
      <c r="D63" s="2">
        <v>30.6</v>
      </c>
      <c r="E63" s="7" t="s">
        <v>15</v>
      </c>
    </row>
    <row r="64" spans="1:5" x14ac:dyDescent="0.25">
      <c r="A64" s="1" t="s">
        <v>11</v>
      </c>
      <c r="B64" s="1" t="s">
        <v>6</v>
      </c>
      <c r="C64" s="1">
        <v>1.6400000000000001</v>
      </c>
      <c r="D64" s="1">
        <v>48.9</v>
      </c>
      <c r="E64" t="str">
        <f>VLOOKUP(B64,P:Q,2,0)</f>
        <v>7º CORTE</v>
      </c>
    </row>
    <row r="65" spans="1:5" x14ac:dyDescent="0.25">
      <c r="A65" s="2" t="s">
        <v>11</v>
      </c>
      <c r="B65" s="2" t="s">
        <v>6</v>
      </c>
      <c r="C65" s="2">
        <v>25.46</v>
      </c>
      <c r="D65" s="2">
        <v>36.1</v>
      </c>
      <c r="E65" s="7" t="s">
        <v>15</v>
      </c>
    </row>
    <row r="66" spans="1:5" x14ac:dyDescent="0.25">
      <c r="A66" s="1" t="s">
        <v>11</v>
      </c>
      <c r="B66" s="1" t="s">
        <v>6</v>
      </c>
      <c r="C66" s="1">
        <v>7.74</v>
      </c>
      <c r="D66" s="1">
        <v>36.1</v>
      </c>
      <c r="E66" s="7" t="s">
        <v>15</v>
      </c>
    </row>
    <row r="67" spans="1:5" x14ac:dyDescent="0.25">
      <c r="A67" s="2" t="s">
        <v>11</v>
      </c>
      <c r="B67" s="2" t="s">
        <v>6</v>
      </c>
      <c r="C67" s="2">
        <v>9.32</v>
      </c>
      <c r="D67" s="2">
        <v>36.1</v>
      </c>
      <c r="E67" s="7" t="s">
        <v>15</v>
      </c>
    </row>
    <row r="68" spans="1:5" x14ac:dyDescent="0.25">
      <c r="A68" s="1" t="s">
        <v>11</v>
      </c>
      <c r="B68" s="1" t="s">
        <v>6</v>
      </c>
      <c r="C68" s="1">
        <v>22.62</v>
      </c>
      <c r="D68" s="1">
        <v>36.1</v>
      </c>
      <c r="E68" s="7" t="s">
        <v>15</v>
      </c>
    </row>
    <row r="69" spans="1:5" x14ac:dyDescent="0.25">
      <c r="A69" s="2" t="s">
        <v>11</v>
      </c>
      <c r="B69" s="2" t="s">
        <v>6</v>
      </c>
      <c r="C69" s="2">
        <v>4.8500000000000005</v>
      </c>
      <c r="D69" s="2">
        <v>36.1</v>
      </c>
      <c r="E69" s="7" t="s">
        <v>15</v>
      </c>
    </row>
    <row r="70" spans="1:5" x14ac:dyDescent="0.25">
      <c r="A70" s="1" t="s">
        <v>12</v>
      </c>
      <c r="B70" s="1" t="s">
        <v>6</v>
      </c>
      <c r="C70" s="1">
        <v>8.27</v>
      </c>
      <c r="D70" s="1">
        <v>36.1</v>
      </c>
      <c r="E70" s="7" t="s">
        <v>15</v>
      </c>
    </row>
    <row r="71" spans="1:5" x14ac:dyDescent="0.25">
      <c r="A71" s="2" t="s">
        <v>12</v>
      </c>
      <c r="B71" s="2" t="s">
        <v>6</v>
      </c>
      <c r="C71" s="2">
        <v>2.0100000000000002</v>
      </c>
      <c r="D71" s="2">
        <v>36.1</v>
      </c>
      <c r="E71" s="7" t="s">
        <v>15</v>
      </c>
    </row>
    <row r="72" spans="1:5" x14ac:dyDescent="0.25">
      <c r="A72" s="1" t="s">
        <v>12</v>
      </c>
      <c r="B72" s="1" t="s">
        <v>6</v>
      </c>
      <c r="C72" s="1">
        <v>0.08</v>
      </c>
      <c r="D72" s="1">
        <v>36.1</v>
      </c>
      <c r="E72" s="7" t="s">
        <v>15</v>
      </c>
    </row>
    <row r="73" spans="1:5" x14ac:dyDescent="0.25">
      <c r="A73" s="2" t="s">
        <v>12</v>
      </c>
      <c r="B73" s="2" t="s">
        <v>6</v>
      </c>
      <c r="C73" s="2">
        <v>0.33</v>
      </c>
      <c r="D73" s="2">
        <v>40.700000000000003</v>
      </c>
      <c r="E73" t="str">
        <f t="shared" ref="E73:E82" si="2">VLOOKUP(B73,P:Q,2,0)</f>
        <v>7º CORTE</v>
      </c>
    </row>
    <row r="74" spans="1:5" x14ac:dyDescent="0.25">
      <c r="A74" s="1" t="s">
        <v>12</v>
      </c>
      <c r="B74" s="1" t="s">
        <v>6</v>
      </c>
      <c r="C74" s="1">
        <v>9.94</v>
      </c>
      <c r="D74" s="1">
        <v>43.8</v>
      </c>
      <c r="E74" t="str">
        <f t="shared" si="2"/>
        <v>7º CORTE</v>
      </c>
    </row>
    <row r="75" spans="1:5" x14ac:dyDescent="0.25">
      <c r="A75" s="2" t="s">
        <v>12</v>
      </c>
      <c r="B75" s="2" t="s">
        <v>6</v>
      </c>
      <c r="C75" s="2">
        <v>4.42</v>
      </c>
      <c r="D75" s="2">
        <v>43.8</v>
      </c>
      <c r="E75" t="str">
        <f t="shared" si="2"/>
        <v>7º CORTE</v>
      </c>
    </row>
    <row r="76" spans="1:5" x14ac:dyDescent="0.25">
      <c r="A76" s="1" t="s">
        <v>12</v>
      </c>
      <c r="B76" s="1" t="s">
        <v>6</v>
      </c>
      <c r="C76" s="1">
        <v>2.5300000000000002</v>
      </c>
      <c r="D76" s="1">
        <v>43.8</v>
      </c>
      <c r="E76" t="str">
        <f t="shared" si="2"/>
        <v>7º CORTE</v>
      </c>
    </row>
    <row r="77" spans="1:5" x14ac:dyDescent="0.25">
      <c r="A77" s="2" t="s">
        <v>12</v>
      </c>
      <c r="B77" s="2" t="s">
        <v>6</v>
      </c>
      <c r="C77" s="2">
        <v>2.36</v>
      </c>
      <c r="D77" s="2">
        <v>43.8</v>
      </c>
      <c r="E77" t="str">
        <f t="shared" si="2"/>
        <v>7º CORTE</v>
      </c>
    </row>
    <row r="78" spans="1:5" x14ac:dyDescent="0.25">
      <c r="A78" s="1" t="s">
        <v>12</v>
      </c>
      <c r="B78" s="1" t="s">
        <v>6</v>
      </c>
      <c r="C78" s="1">
        <v>3.18</v>
      </c>
      <c r="D78" s="1">
        <v>43.8</v>
      </c>
      <c r="E78" t="str">
        <f t="shared" si="2"/>
        <v>7º CORTE</v>
      </c>
    </row>
    <row r="79" spans="1:5" x14ac:dyDescent="0.25">
      <c r="A79" s="2" t="s">
        <v>12</v>
      </c>
      <c r="B79" s="2" t="s">
        <v>6</v>
      </c>
      <c r="C79" s="2">
        <v>3.92</v>
      </c>
      <c r="D79" s="2">
        <v>43.8</v>
      </c>
      <c r="E79" t="str">
        <f t="shared" si="2"/>
        <v>7º CORTE</v>
      </c>
    </row>
    <row r="80" spans="1:5" x14ac:dyDescent="0.25">
      <c r="A80" s="1" t="s">
        <v>12</v>
      </c>
      <c r="B80" s="1" t="s">
        <v>6</v>
      </c>
      <c r="C80" s="1">
        <v>3.56</v>
      </c>
      <c r="D80" s="1">
        <v>43.8</v>
      </c>
      <c r="E80" t="str">
        <f t="shared" si="2"/>
        <v>7º CORTE</v>
      </c>
    </row>
    <row r="81" spans="1:5" x14ac:dyDescent="0.25">
      <c r="A81" s="2" t="s">
        <v>12</v>
      </c>
      <c r="B81" s="2" t="s">
        <v>6</v>
      </c>
      <c r="C81" s="2">
        <v>6.91</v>
      </c>
      <c r="D81" s="2">
        <v>43.8</v>
      </c>
      <c r="E81" t="str">
        <f t="shared" si="2"/>
        <v>7º CORTE</v>
      </c>
    </row>
    <row r="82" spans="1:5" x14ac:dyDescent="0.25">
      <c r="A82" s="1" t="s">
        <v>12</v>
      </c>
      <c r="B82" s="1" t="s">
        <v>6</v>
      </c>
      <c r="C82" s="1">
        <v>5.0600000000000005</v>
      </c>
      <c r="D82" s="1">
        <v>43.8</v>
      </c>
      <c r="E82" t="str">
        <f t="shared" si="2"/>
        <v>7º CORTE</v>
      </c>
    </row>
  </sheetData>
  <autoFilter ref="A1:E82" xr:uid="{54E6D66B-F524-42AB-89B4-DA1D0375E7E5}"/>
  <mergeCells count="3">
    <mergeCell ref="N10:Q10"/>
    <mergeCell ref="N11:Q11"/>
    <mergeCell ref="N9:O9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Candido Da Silva</dc:creator>
  <cp:lastModifiedBy>Fabio Candido Da Silva</cp:lastModifiedBy>
  <dcterms:created xsi:type="dcterms:W3CDTF">2023-02-26T22:46:11Z</dcterms:created>
  <dcterms:modified xsi:type="dcterms:W3CDTF">2023-02-26T23:03:59Z</dcterms:modified>
</cp:coreProperties>
</file>