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14355" windowHeight="7995" activeTab="8"/>
  </bookViews>
  <sheets>
    <sheet name="Plan1" sheetId="1" r:id="rId1"/>
    <sheet name="Plan2" sheetId="2" r:id="rId2"/>
    <sheet name="Plan4" sheetId="4" r:id="rId3"/>
    <sheet name="Plan5" sheetId="5" r:id="rId4"/>
    <sheet name="Plan3" sheetId="3" r:id="rId5"/>
    <sheet name="Plan6" sheetId="6" r:id="rId6"/>
    <sheet name="Plan7" sheetId="7" r:id="rId7"/>
    <sheet name="Plan8" sheetId="8" r:id="rId8"/>
    <sheet name="Plan9" sheetId="9" r:id="rId9"/>
  </sheets>
  <definedNames>
    <definedName name="_xlnm.Print_Area" localSheetId="1">Plan2!$A$1:$O$12</definedName>
    <definedName name="_xlnm.Print_Area" localSheetId="4">Plan3!$A$1:$AF$38</definedName>
    <definedName name="_xlnm.Print_Area" localSheetId="5">Plan6!$A$1:$T$71</definedName>
    <definedName name="_xlnm.Print_Area" localSheetId="7">Plan8!$A$1:$S$75</definedName>
    <definedName name="_xlnm.Print_Area" localSheetId="8">Plan9!$A$1:$T$95</definedName>
  </definedNames>
  <calcPr calcId="144525"/>
</workbook>
</file>

<file path=xl/calcChain.xml><?xml version="1.0" encoding="utf-8"?>
<calcChain xmlns="http://schemas.openxmlformats.org/spreadsheetml/2006/main">
  <c r="C3" i="9" l="1"/>
  <c r="I51" i="8" l="1"/>
  <c r="I14" i="8"/>
  <c r="E11" i="5" l="1"/>
  <c r="C9" i="4"/>
  <c r="C4" i="2"/>
  <c r="D25" i="7" s="1"/>
  <c r="B30" i="7"/>
  <c r="C30" i="7"/>
  <c r="D30" i="7"/>
  <c r="E30" i="7"/>
  <c r="F30" i="7"/>
  <c r="H30" i="7"/>
  <c r="I30" i="7"/>
  <c r="J30" i="7"/>
  <c r="K30" i="7"/>
  <c r="L30" i="7"/>
  <c r="D17" i="6" l="1"/>
  <c r="J17" i="6" s="1"/>
  <c r="P17" i="6" s="1"/>
  <c r="D30" i="6" s="1"/>
  <c r="J30" i="6" s="1"/>
  <c r="P30" i="6" s="1"/>
  <c r="H4" i="2"/>
  <c r="M4" i="2" s="1"/>
  <c r="C10" i="2" s="1"/>
  <c r="J25" i="7"/>
  <c r="D33" i="7"/>
  <c r="G18" i="3"/>
  <c r="X18" i="4"/>
  <c r="X9" i="4"/>
  <c r="C18" i="4"/>
  <c r="M13" i="4"/>
  <c r="U11" i="3" l="1"/>
  <c r="P25" i="7"/>
  <c r="J33" i="7"/>
  <c r="F33" i="1"/>
  <c r="F32" i="1"/>
  <c r="F31" i="1"/>
  <c r="F30" i="1"/>
  <c r="F29" i="1"/>
  <c r="F28" i="1"/>
  <c r="F27" i="1"/>
  <c r="F26" i="1"/>
  <c r="F25" i="1"/>
  <c r="F24" i="1"/>
  <c r="F23" i="1"/>
  <c r="F22" i="1"/>
  <c r="F21" i="1"/>
  <c r="F20" i="1"/>
  <c r="F19" i="1"/>
  <c r="B33" i="1"/>
  <c r="B32" i="1"/>
  <c r="B31" i="1"/>
  <c r="B30" i="1"/>
  <c r="B29" i="1"/>
  <c r="B28" i="1"/>
  <c r="B27" i="1"/>
  <c r="B26" i="1"/>
  <c r="B25" i="1"/>
  <c r="B24" i="1"/>
  <c r="B23" i="1"/>
  <c r="B22" i="1"/>
  <c r="B21" i="1"/>
  <c r="B20" i="1"/>
  <c r="B19" i="1"/>
  <c r="J16" i="1"/>
  <c r="J15" i="1"/>
  <c r="J14" i="1"/>
  <c r="J13" i="1"/>
  <c r="J12" i="1"/>
  <c r="J11" i="1"/>
  <c r="J10" i="1"/>
  <c r="J9" i="1"/>
  <c r="J8" i="1"/>
  <c r="J7" i="1"/>
  <c r="J6" i="1"/>
  <c r="J5" i="1"/>
  <c r="J4" i="1"/>
  <c r="J3" i="1"/>
  <c r="J2" i="1"/>
  <c r="F16" i="1"/>
  <c r="F15" i="1"/>
  <c r="F14" i="1"/>
  <c r="F13" i="1"/>
  <c r="F12" i="1"/>
  <c r="F11" i="1"/>
  <c r="F10" i="1"/>
  <c r="F9" i="1"/>
  <c r="F8" i="1"/>
  <c r="F7" i="1"/>
  <c r="F6" i="1"/>
  <c r="F5" i="1"/>
  <c r="F4" i="1"/>
  <c r="F3" i="1"/>
  <c r="F2" i="1"/>
  <c r="B3" i="1"/>
  <c r="B4" i="1"/>
  <c r="B5" i="1"/>
  <c r="B6" i="1"/>
  <c r="B7" i="1"/>
  <c r="B8" i="1"/>
  <c r="B9" i="1"/>
  <c r="B10" i="1"/>
  <c r="B11" i="1"/>
  <c r="B12" i="1"/>
  <c r="B13" i="1"/>
  <c r="B14" i="1"/>
  <c r="B15" i="1"/>
  <c r="B16" i="1"/>
  <c r="B2" i="1"/>
  <c r="E24" i="1" l="1"/>
  <c r="E32" i="1"/>
  <c r="E11" i="2" s="1"/>
  <c r="E21" i="1"/>
  <c r="E29" i="1"/>
  <c r="E8" i="2" s="1"/>
  <c r="E20" i="1"/>
  <c r="E28" i="1"/>
  <c r="G12" i="5" s="1"/>
  <c r="Q15" i="4" s="1"/>
  <c r="E10" i="4" s="1"/>
  <c r="Z19" i="4" s="1"/>
  <c r="E25" i="1"/>
  <c r="G11" i="5" s="1"/>
  <c r="Q13" i="4" s="1"/>
  <c r="E9" i="4" s="1"/>
  <c r="Z18" i="4" s="1"/>
  <c r="E33" i="1"/>
  <c r="E12" i="2" s="1"/>
  <c r="E31" i="1"/>
  <c r="E27" i="1"/>
  <c r="E30" i="1"/>
  <c r="E9" i="2" s="1"/>
  <c r="E26" i="1"/>
  <c r="E22" i="1"/>
  <c r="G10" i="5" s="1"/>
  <c r="Q11" i="4" s="1"/>
  <c r="E8" i="4" s="1"/>
  <c r="Z17" i="4" s="1"/>
  <c r="E23" i="1"/>
  <c r="E19" i="1"/>
  <c r="G9" i="5" s="1"/>
  <c r="Q9" i="4" s="1"/>
  <c r="E7" i="4" s="1"/>
  <c r="Z16" i="4" s="1"/>
  <c r="A21" i="1"/>
  <c r="A25" i="1"/>
  <c r="A29" i="1"/>
  <c r="D8" i="2" s="1"/>
  <c r="A20" i="1"/>
  <c r="A24" i="1"/>
  <c r="I2" i="2" s="1"/>
  <c r="J49" i="8" s="1"/>
  <c r="A28" i="1"/>
  <c r="A32" i="1"/>
  <c r="D11" i="2" s="1"/>
  <c r="A33" i="1"/>
  <c r="D12" i="2" s="1"/>
  <c r="A31" i="1"/>
  <c r="A23" i="1"/>
  <c r="A30" i="1"/>
  <c r="D9" i="2" s="1"/>
  <c r="A26" i="1"/>
  <c r="I4" i="2" s="1"/>
  <c r="J51" i="8" s="1"/>
  <c r="A22" i="1"/>
  <c r="F10" i="5" s="1"/>
  <c r="O11" i="4" s="1"/>
  <c r="D8" i="4" s="1"/>
  <c r="Y17" i="4" s="1"/>
  <c r="A27" i="1"/>
  <c r="I5" i="2" s="1"/>
  <c r="A19" i="1"/>
  <c r="I3" i="1"/>
  <c r="C3" i="2" s="1"/>
  <c r="I7" i="1"/>
  <c r="H2" i="2" s="1"/>
  <c r="I49" i="8" s="1"/>
  <c r="I11" i="1"/>
  <c r="I8" i="1"/>
  <c r="I12" i="1"/>
  <c r="C8" i="2" s="1"/>
  <c r="I15" i="1"/>
  <c r="I4" i="1"/>
  <c r="I16" i="1"/>
  <c r="C12" i="2" s="1"/>
  <c r="I14" i="1"/>
  <c r="I10" i="1"/>
  <c r="H5" i="2" s="1"/>
  <c r="I52" i="8" s="1"/>
  <c r="I13" i="1"/>
  <c r="C9" i="2" s="1"/>
  <c r="I9" i="1"/>
  <c r="I5" i="1"/>
  <c r="I6" i="1"/>
  <c r="C6" i="2" s="1"/>
  <c r="I2" i="1"/>
  <c r="E3" i="1"/>
  <c r="B3" i="2" s="1"/>
  <c r="E7" i="1"/>
  <c r="G2" i="2" s="1"/>
  <c r="H49" i="8" s="1"/>
  <c r="E11" i="1"/>
  <c r="E15" i="1"/>
  <c r="E4" i="1"/>
  <c r="B4" i="2" s="1"/>
  <c r="E8" i="1"/>
  <c r="E12" i="1"/>
  <c r="B8" i="2" s="1"/>
  <c r="E16" i="1"/>
  <c r="B12" i="2" s="1"/>
  <c r="E14" i="1"/>
  <c r="B10" i="2" s="1"/>
  <c r="E6" i="1"/>
  <c r="B6" i="2" s="1"/>
  <c r="E13" i="1"/>
  <c r="B9" i="2" s="1"/>
  <c r="E9" i="1"/>
  <c r="G4" i="2" s="1"/>
  <c r="H51" i="8" s="1"/>
  <c r="E5" i="1"/>
  <c r="E10" i="1"/>
  <c r="G5" i="2" s="1"/>
  <c r="H52" i="8" s="1"/>
  <c r="E2" i="1"/>
  <c r="A16" i="1"/>
  <c r="A12" i="1"/>
  <c r="A8" i="2" s="1"/>
  <c r="A10" i="1"/>
  <c r="A11" i="1"/>
  <c r="A3" i="1"/>
  <c r="A8" i="1"/>
  <c r="A15" i="1"/>
  <c r="A7" i="1"/>
  <c r="F2" i="2" s="1"/>
  <c r="A14" i="1"/>
  <c r="A10" i="2" s="1"/>
  <c r="A6" i="1"/>
  <c r="A9" i="1"/>
  <c r="F4" i="2" s="1"/>
  <c r="G51" i="8" s="1"/>
  <c r="A5" i="1"/>
  <c r="A4" i="1"/>
  <c r="A13" i="1"/>
  <c r="A2" i="1"/>
  <c r="I16" i="8" l="1"/>
  <c r="C5" i="9"/>
  <c r="H16" i="8"/>
  <c r="B5" i="9"/>
  <c r="I13" i="8"/>
  <c r="C2" i="9"/>
  <c r="H14" i="8"/>
  <c r="B3" i="9"/>
  <c r="H13" i="8"/>
  <c r="B2" i="9"/>
  <c r="N11" i="2"/>
  <c r="J52" i="8"/>
  <c r="K8" i="2"/>
  <c r="G49" i="8"/>
  <c r="D19" i="6"/>
  <c r="J19" i="6" s="1"/>
  <c r="P19" i="6" s="1"/>
  <c r="D32" i="6" s="1"/>
  <c r="J32" i="6" s="1"/>
  <c r="P32" i="6" s="1"/>
  <c r="D27" i="7"/>
  <c r="C19" i="6"/>
  <c r="I19" i="6" s="1"/>
  <c r="O19" i="6" s="1"/>
  <c r="C32" i="6" s="1"/>
  <c r="I32" i="6" s="1"/>
  <c r="O32" i="6" s="1"/>
  <c r="C27" i="7"/>
  <c r="D16" i="6"/>
  <c r="J16" i="6" s="1"/>
  <c r="P16" i="6" s="1"/>
  <c r="D29" i="6" s="1"/>
  <c r="J29" i="6" s="1"/>
  <c r="P29" i="6" s="1"/>
  <c r="D24" i="7"/>
  <c r="C17" i="6"/>
  <c r="I17" i="6" s="1"/>
  <c r="O17" i="6" s="1"/>
  <c r="C30" i="6" s="1"/>
  <c r="I30" i="6" s="1"/>
  <c r="O30" i="6" s="1"/>
  <c r="C25" i="7"/>
  <c r="C16" i="6"/>
  <c r="I16" i="6" s="1"/>
  <c r="O16" i="6" s="1"/>
  <c r="C29" i="6" s="1"/>
  <c r="I29" i="6" s="1"/>
  <c r="O29" i="6" s="1"/>
  <c r="C24" i="7"/>
  <c r="A6" i="2"/>
  <c r="A5" i="9" s="1"/>
  <c r="A4" i="2"/>
  <c r="A3" i="2"/>
  <c r="N10" i="2"/>
  <c r="M8" i="2"/>
  <c r="N8" i="2"/>
  <c r="M11" i="2"/>
  <c r="L8" i="2"/>
  <c r="L11" i="2"/>
  <c r="L10" i="2"/>
  <c r="K10" i="2"/>
  <c r="J12" i="2"/>
  <c r="J11" i="2"/>
  <c r="J9" i="2"/>
  <c r="J8" i="2"/>
  <c r="I12" i="2"/>
  <c r="I9" i="2"/>
  <c r="H12" i="2"/>
  <c r="H9" i="2"/>
  <c r="H8" i="2"/>
  <c r="G8" i="2"/>
  <c r="G12" i="2"/>
  <c r="G10" i="2"/>
  <c r="G9" i="2"/>
  <c r="F10" i="2"/>
  <c r="M6" i="2"/>
  <c r="G24" i="3"/>
  <c r="M3" i="2"/>
  <c r="G15" i="3"/>
  <c r="L6" i="2"/>
  <c r="D24" i="3"/>
  <c r="L4" i="2"/>
  <c r="D18" i="3"/>
  <c r="L3" i="2"/>
  <c r="D15" i="3"/>
  <c r="I11" i="2"/>
  <c r="I8" i="2"/>
  <c r="E18" i="4"/>
  <c r="Z9" i="4"/>
  <c r="E19" i="4"/>
  <c r="Z10" i="4"/>
  <c r="D17" i="4"/>
  <c r="Y8" i="4"/>
  <c r="E16" i="4"/>
  <c r="Z7" i="4"/>
  <c r="E17" i="4"/>
  <c r="Z8" i="4"/>
  <c r="E10" i="2"/>
  <c r="G13" i="5"/>
  <c r="Q17" i="4" s="1"/>
  <c r="E11" i="4" s="1"/>
  <c r="Z20" i="4" s="1"/>
  <c r="D10" i="2"/>
  <c r="F13" i="5"/>
  <c r="O17" i="4" s="1"/>
  <c r="D11" i="4" s="1"/>
  <c r="Y20" i="4" s="1"/>
  <c r="I6" i="2"/>
  <c r="F12" i="5"/>
  <c r="O15" i="4" s="1"/>
  <c r="D10" i="4" s="1"/>
  <c r="Y19" i="4" s="1"/>
  <c r="I3" i="2"/>
  <c r="J50" i="8" s="1"/>
  <c r="F11" i="5"/>
  <c r="O13" i="4" s="1"/>
  <c r="D9" i="4" s="1"/>
  <c r="Y18" i="4" s="1"/>
  <c r="D4" i="2"/>
  <c r="D3" i="2"/>
  <c r="D5" i="2"/>
  <c r="D6" i="2"/>
  <c r="D2" i="2"/>
  <c r="F9" i="5"/>
  <c r="O9" i="4" s="1"/>
  <c r="D7" i="4" s="1"/>
  <c r="Y16" i="4" s="1"/>
  <c r="C11" i="2"/>
  <c r="E13" i="5"/>
  <c r="M17" i="4" s="1"/>
  <c r="C11" i="4" s="1"/>
  <c r="X20" i="4" s="1"/>
  <c r="H6" i="2"/>
  <c r="I53" i="8" s="1"/>
  <c r="E12" i="5"/>
  <c r="M15" i="4" s="1"/>
  <c r="C10" i="4" s="1"/>
  <c r="X19" i="4" s="1"/>
  <c r="H3" i="2"/>
  <c r="I50" i="8" s="1"/>
  <c r="C5" i="2"/>
  <c r="E10" i="5"/>
  <c r="M11" i="4" s="1"/>
  <c r="C8" i="4" s="1"/>
  <c r="X17" i="4" s="1"/>
  <c r="C2" i="2"/>
  <c r="E9" i="5"/>
  <c r="M9" i="4" s="1"/>
  <c r="C7" i="4" s="1"/>
  <c r="X16" i="4" s="1"/>
  <c r="B11" i="2"/>
  <c r="D13" i="5"/>
  <c r="K17" i="4" s="1"/>
  <c r="B11" i="4" s="1"/>
  <c r="W20" i="4" s="1"/>
  <c r="G6" i="2"/>
  <c r="H53" i="8" s="1"/>
  <c r="D12" i="5"/>
  <c r="K15" i="4" s="1"/>
  <c r="B10" i="4" s="1"/>
  <c r="W19" i="4" s="1"/>
  <c r="G3" i="2"/>
  <c r="H50" i="8" s="1"/>
  <c r="D11" i="5"/>
  <c r="K13" i="4" s="1"/>
  <c r="B9" i="4" s="1"/>
  <c r="W18" i="4" s="1"/>
  <c r="B5" i="2"/>
  <c r="D10" i="5"/>
  <c r="K11" i="4" s="1"/>
  <c r="B8" i="4" s="1"/>
  <c r="W17" i="4" s="1"/>
  <c r="B2" i="2"/>
  <c r="B1" i="9" s="1"/>
  <c r="D9" i="5"/>
  <c r="K9" i="4" s="1"/>
  <c r="B7" i="4" s="1"/>
  <c r="W16" i="4" s="1"/>
  <c r="A11" i="2"/>
  <c r="C13" i="5"/>
  <c r="I17" i="4" s="1"/>
  <c r="A11" i="4" s="1"/>
  <c r="V20" i="4" s="1"/>
  <c r="F6" i="2"/>
  <c r="G53" i="8" s="1"/>
  <c r="C12" i="5"/>
  <c r="I15" i="4" s="1"/>
  <c r="A10" i="4" s="1"/>
  <c r="V19" i="4" s="1"/>
  <c r="A12" i="2"/>
  <c r="A9" i="2"/>
  <c r="F5" i="2"/>
  <c r="G52" i="8" s="1"/>
  <c r="F3" i="2"/>
  <c r="G50" i="8" s="1"/>
  <c r="C11" i="5"/>
  <c r="I13" i="4" s="1"/>
  <c r="A9" i="4" s="1"/>
  <c r="V18" i="4" s="1"/>
  <c r="A5" i="2"/>
  <c r="C10" i="5"/>
  <c r="I11" i="4" s="1"/>
  <c r="A8" i="4" s="1"/>
  <c r="V17" i="4" s="1"/>
  <c r="A2" i="2"/>
  <c r="C9" i="5"/>
  <c r="I9" i="4" s="1"/>
  <c r="A7" i="4" s="1"/>
  <c r="V16" i="4" s="1"/>
  <c r="F8" i="2"/>
  <c r="E4" i="2"/>
  <c r="J4" i="2"/>
  <c r="K51" i="8" s="1"/>
  <c r="E6" i="2"/>
  <c r="J6" i="2"/>
  <c r="K53" i="8" s="1"/>
  <c r="E5" i="2"/>
  <c r="J5" i="2"/>
  <c r="K52" i="8" s="1"/>
  <c r="E3" i="2"/>
  <c r="J3" i="2"/>
  <c r="K50" i="8" s="1"/>
  <c r="E2" i="2"/>
  <c r="J2" i="2"/>
  <c r="K49" i="8" s="1"/>
  <c r="G15" i="8" l="1"/>
  <c r="A4" i="9"/>
  <c r="J15" i="8"/>
  <c r="D4" i="9"/>
  <c r="G14" i="8"/>
  <c r="A3" i="9"/>
  <c r="K16" i="8"/>
  <c r="E5" i="9"/>
  <c r="H15" i="8"/>
  <c r="B4" i="9"/>
  <c r="J13" i="8"/>
  <c r="D2" i="9"/>
  <c r="J14" i="8"/>
  <c r="D3" i="9"/>
  <c r="K13" i="8"/>
  <c r="E2" i="9"/>
  <c r="K15" i="8"/>
  <c r="E4" i="9"/>
  <c r="K14" i="8"/>
  <c r="E3" i="9"/>
  <c r="I15" i="8"/>
  <c r="C4" i="9"/>
  <c r="J16" i="8"/>
  <c r="D5" i="9"/>
  <c r="G13" i="8"/>
  <c r="A2" i="9"/>
  <c r="K12" i="8"/>
  <c r="E1" i="9"/>
  <c r="J12" i="8"/>
  <c r="D1" i="9"/>
  <c r="I12" i="8"/>
  <c r="C1" i="9"/>
  <c r="H12" i="8"/>
  <c r="G12" i="8"/>
  <c r="A1" i="9"/>
  <c r="N12" i="2"/>
  <c r="J53" i="8"/>
  <c r="A24" i="3"/>
  <c r="G16" i="8"/>
  <c r="S23" i="3"/>
  <c r="I25" i="7"/>
  <c r="C33" i="7"/>
  <c r="I27" i="7"/>
  <c r="C35" i="7"/>
  <c r="I24" i="7"/>
  <c r="C32" i="7"/>
  <c r="J24" i="7"/>
  <c r="D32" i="7"/>
  <c r="J27" i="7"/>
  <c r="D35" i="7"/>
  <c r="F15" i="6"/>
  <c r="L15" i="6" s="1"/>
  <c r="R15" i="6" s="1"/>
  <c r="F28" i="6" s="1"/>
  <c r="L28" i="6" s="1"/>
  <c r="R28" i="6" s="1"/>
  <c r="F23" i="7"/>
  <c r="F18" i="6"/>
  <c r="L18" i="6" s="1"/>
  <c r="R18" i="6" s="1"/>
  <c r="F31" i="6" s="1"/>
  <c r="L31" i="6" s="1"/>
  <c r="R31" i="6" s="1"/>
  <c r="F26" i="7"/>
  <c r="C15" i="6"/>
  <c r="I15" i="6" s="1"/>
  <c r="O15" i="6" s="1"/>
  <c r="C28" i="6" s="1"/>
  <c r="I28" i="6" s="1"/>
  <c r="O28" i="6" s="1"/>
  <c r="C23" i="7"/>
  <c r="D18" i="6"/>
  <c r="J18" i="6" s="1"/>
  <c r="P18" i="6" s="1"/>
  <c r="D31" i="6" s="1"/>
  <c r="J31" i="6" s="1"/>
  <c r="P31" i="6" s="1"/>
  <c r="D26" i="7"/>
  <c r="E19" i="6"/>
  <c r="K19" i="6" s="1"/>
  <c r="Q19" i="6" s="1"/>
  <c r="E32" i="6" s="1"/>
  <c r="K32" i="6" s="1"/>
  <c r="Q32" i="6" s="1"/>
  <c r="E27" i="7"/>
  <c r="F16" i="6"/>
  <c r="L16" i="6" s="1"/>
  <c r="R16" i="6" s="1"/>
  <c r="F29" i="6" s="1"/>
  <c r="L29" i="6" s="1"/>
  <c r="R29" i="6" s="1"/>
  <c r="F24" i="7"/>
  <c r="F19" i="6"/>
  <c r="L19" i="6" s="1"/>
  <c r="R19" i="6" s="1"/>
  <c r="F32" i="6" s="1"/>
  <c r="L32" i="6" s="1"/>
  <c r="R32" i="6" s="1"/>
  <c r="F27" i="7"/>
  <c r="C18" i="6"/>
  <c r="I18" i="6" s="1"/>
  <c r="O18" i="6" s="1"/>
  <c r="C31" i="6" s="1"/>
  <c r="I31" i="6" s="1"/>
  <c r="O31" i="6" s="1"/>
  <c r="C26" i="7"/>
  <c r="D15" i="6"/>
  <c r="J15" i="6" s="1"/>
  <c r="P15" i="6" s="1"/>
  <c r="D28" i="6" s="1"/>
  <c r="J28" i="6" s="1"/>
  <c r="P28" i="6" s="1"/>
  <c r="D23" i="7"/>
  <c r="E16" i="6"/>
  <c r="K16" i="6" s="1"/>
  <c r="Q16" i="6" s="1"/>
  <c r="E29" i="6" s="1"/>
  <c r="K29" i="6" s="1"/>
  <c r="Q29" i="6" s="1"/>
  <c r="E24" i="7"/>
  <c r="E15" i="6"/>
  <c r="K15" i="6" s="1"/>
  <c r="Q15" i="6" s="1"/>
  <c r="E28" i="6" s="1"/>
  <c r="K28" i="6" s="1"/>
  <c r="Q28" i="6" s="1"/>
  <c r="E23" i="7"/>
  <c r="E17" i="6"/>
  <c r="K17" i="6" s="1"/>
  <c r="Q17" i="6" s="1"/>
  <c r="E30" i="6" s="1"/>
  <c r="K30" i="6" s="1"/>
  <c r="Q30" i="6" s="1"/>
  <c r="E25" i="7"/>
  <c r="F17" i="6"/>
  <c r="L17" i="6" s="1"/>
  <c r="R17" i="6" s="1"/>
  <c r="F30" i="6" s="1"/>
  <c r="L30" i="6" s="1"/>
  <c r="R30" i="6" s="1"/>
  <c r="F25" i="7"/>
  <c r="E18" i="6"/>
  <c r="K18" i="6" s="1"/>
  <c r="Q18" i="6" s="1"/>
  <c r="E31" i="6" s="1"/>
  <c r="K31" i="6" s="1"/>
  <c r="Q31" i="6" s="1"/>
  <c r="E26" i="7"/>
  <c r="B18" i="6"/>
  <c r="H18" i="6" s="1"/>
  <c r="N18" i="6" s="1"/>
  <c r="B31" i="6" s="1"/>
  <c r="H31" i="6" s="1"/>
  <c r="N31" i="6" s="1"/>
  <c r="B26" i="7"/>
  <c r="B17" i="6"/>
  <c r="H17" i="6" s="1"/>
  <c r="N17" i="6" s="1"/>
  <c r="B30" i="6" s="1"/>
  <c r="H30" i="6" s="1"/>
  <c r="N30" i="6" s="1"/>
  <c r="B25" i="7"/>
  <c r="B16" i="6"/>
  <c r="H16" i="6" s="1"/>
  <c r="N16" i="6" s="1"/>
  <c r="B29" i="6" s="1"/>
  <c r="H29" i="6" s="1"/>
  <c r="N29" i="6" s="1"/>
  <c r="B24" i="7"/>
  <c r="B19" i="6"/>
  <c r="H19" i="6" s="1"/>
  <c r="N19" i="6" s="1"/>
  <c r="B32" i="6" s="1"/>
  <c r="H32" i="6" s="1"/>
  <c r="N32" i="6" s="1"/>
  <c r="B27" i="7"/>
  <c r="B15" i="6"/>
  <c r="H15" i="6" s="1"/>
  <c r="N15" i="6" s="1"/>
  <c r="B28" i="6" s="1"/>
  <c r="H28" i="6" s="1"/>
  <c r="N28" i="6" s="1"/>
  <c r="B23" i="7"/>
  <c r="K6" i="2"/>
  <c r="K3" i="2"/>
  <c r="A15" i="3"/>
  <c r="K4" i="2"/>
  <c r="A21" i="3"/>
  <c r="A18" i="3"/>
  <c r="Q11" i="3" s="1"/>
  <c r="U23" i="3"/>
  <c r="S25" i="3"/>
  <c r="S29" i="3"/>
  <c r="U29" i="3"/>
  <c r="S11" i="3"/>
  <c r="M9" i="2"/>
  <c r="U9" i="3" s="1"/>
  <c r="N9" i="2"/>
  <c r="M12" i="2"/>
  <c r="U15" i="3" s="1"/>
  <c r="L12" i="2"/>
  <c r="S15" i="3" s="1"/>
  <c r="L9" i="2"/>
  <c r="S9" i="3" s="1"/>
  <c r="K12" i="2"/>
  <c r="K11" i="2"/>
  <c r="K9" i="2"/>
  <c r="J10" i="2"/>
  <c r="I10" i="2"/>
  <c r="H11" i="2"/>
  <c r="G11" i="2"/>
  <c r="F12" i="2"/>
  <c r="F9" i="2"/>
  <c r="O6" i="2"/>
  <c r="O12" i="2" s="1"/>
  <c r="M24" i="3"/>
  <c r="Y29" i="3" s="1"/>
  <c r="O5" i="2"/>
  <c r="O11" i="2" s="1"/>
  <c r="M21" i="3"/>
  <c r="O4" i="2"/>
  <c r="O10" i="2" s="1"/>
  <c r="M18" i="3"/>
  <c r="O3" i="2"/>
  <c r="O9" i="2" s="1"/>
  <c r="M15" i="3"/>
  <c r="O2" i="2"/>
  <c r="O8" i="2" s="1"/>
  <c r="M12" i="3"/>
  <c r="Y21" i="3" s="1"/>
  <c r="J12" i="3"/>
  <c r="J21" i="3"/>
  <c r="N6" i="2"/>
  <c r="J24" i="3"/>
  <c r="N4" i="2"/>
  <c r="J18" i="3"/>
  <c r="N3" i="2"/>
  <c r="J15" i="3"/>
  <c r="W23" i="3" s="1"/>
  <c r="M5" i="2"/>
  <c r="G21" i="3"/>
  <c r="M2" i="2"/>
  <c r="G12" i="3"/>
  <c r="L5" i="2"/>
  <c r="D21" i="3"/>
  <c r="L2" i="2"/>
  <c r="D12" i="3"/>
  <c r="F11" i="2"/>
  <c r="K5" i="2"/>
  <c r="N5" i="2"/>
  <c r="N2" i="2"/>
  <c r="K2" i="2"/>
  <c r="A12" i="3"/>
  <c r="A16" i="4"/>
  <c r="V7" i="4"/>
  <c r="C19" i="4"/>
  <c r="X10" i="4"/>
  <c r="E20" i="4"/>
  <c r="Z11" i="4"/>
  <c r="A19" i="4"/>
  <c r="V10" i="4"/>
  <c r="B18" i="4"/>
  <c r="W9" i="4"/>
  <c r="C17" i="4"/>
  <c r="X8" i="4"/>
  <c r="A17" i="4"/>
  <c r="V8" i="4"/>
  <c r="C20" i="4"/>
  <c r="X11" i="4"/>
  <c r="D18" i="4"/>
  <c r="Y9" i="4"/>
  <c r="D20" i="4"/>
  <c r="Y11" i="4"/>
  <c r="A18" i="4"/>
  <c r="V9" i="4"/>
  <c r="D16" i="4"/>
  <c r="Y7" i="4"/>
  <c r="D19" i="4"/>
  <c r="Y10" i="4"/>
  <c r="B16" i="4"/>
  <c r="W7" i="4"/>
  <c r="B20" i="4"/>
  <c r="W11" i="4"/>
  <c r="A20" i="4"/>
  <c r="V11" i="4"/>
  <c r="B17" i="4"/>
  <c r="W8" i="4"/>
  <c r="B19" i="4"/>
  <c r="W10" i="4"/>
  <c r="C16" i="4"/>
  <c r="X7" i="4"/>
  <c r="Q15" i="3" l="1"/>
  <c r="Q29" i="3"/>
  <c r="H23" i="7"/>
  <c r="B31" i="7"/>
  <c r="H24" i="7"/>
  <c r="B32" i="7"/>
  <c r="H26" i="7"/>
  <c r="B34" i="7"/>
  <c r="L25" i="7"/>
  <c r="F33" i="7"/>
  <c r="K23" i="7"/>
  <c r="E31" i="7"/>
  <c r="J23" i="7"/>
  <c r="D31" i="7"/>
  <c r="L27" i="7"/>
  <c r="F35" i="7"/>
  <c r="K27" i="7"/>
  <c r="E35" i="7"/>
  <c r="I23" i="7"/>
  <c r="C31" i="7"/>
  <c r="L23" i="7"/>
  <c r="F31" i="7"/>
  <c r="P24" i="7"/>
  <c r="J32" i="7"/>
  <c r="O27" i="7"/>
  <c r="I35" i="7"/>
  <c r="H27" i="7"/>
  <c r="B35" i="7"/>
  <c r="H25" i="7"/>
  <c r="B33" i="7"/>
  <c r="K26" i="7"/>
  <c r="E34" i="7"/>
  <c r="K25" i="7"/>
  <c r="E33" i="7"/>
  <c r="K24" i="7"/>
  <c r="E32" i="7"/>
  <c r="I26" i="7"/>
  <c r="C34" i="7"/>
  <c r="L24" i="7"/>
  <c r="F32" i="7"/>
  <c r="J26" i="7"/>
  <c r="D34" i="7"/>
  <c r="L26" i="7"/>
  <c r="F34" i="7"/>
  <c r="P27" i="7"/>
  <c r="J35" i="7"/>
  <c r="O24" i="7"/>
  <c r="I32" i="7"/>
  <c r="O25" i="7"/>
  <c r="I33" i="7"/>
  <c r="Q23" i="3"/>
  <c r="Q27" i="3"/>
  <c r="Q13" i="3"/>
  <c r="Q9" i="3"/>
  <c r="Q25" i="3"/>
  <c r="Y25" i="3"/>
  <c r="Y13" i="3"/>
  <c r="Y27" i="3"/>
  <c r="Y9" i="3"/>
  <c r="Y23" i="3"/>
  <c r="W15" i="3"/>
  <c r="W29" i="3"/>
  <c r="W13" i="3"/>
  <c r="W27" i="3"/>
  <c r="W11" i="3"/>
  <c r="W25" i="3"/>
  <c r="W7" i="3"/>
  <c r="W21" i="3"/>
  <c r="U13" i="3"/>
  <c r="U27" i="3"/>
  <c r="U7" i="3"/>
  <c r="U21" i="3"/>
  <c r="S13" i="3"/>
  <c r="S27" i="3"/>
  <c r="S7" i="3"/>
  <c r="S21" i="3"/>
  <c r="Q7" i="3"/>
  <c r="Q21" i="3"/>
  <c r="W9" i="3"/>
  <c r="Y7" i="3"/>
  <c r="Y11" i="3"/>
  <c r="Y15" i="3"/>
  <c r="P26" i="7" l="1"/>
  <c r="J34" i="7"/>
  <c r="O26" i="7"/>
  <c r="I34" i="7"/>
  <c r="Q25" i="7"/>
  <c r="K33" i="7"/>
  <c r="N25" i="7"/>
  <c r="H33" i="7"/>
  <c r="R23" i="7"/>
  <c r="L31" i="7"/>
  <c r="Q27" i="7"/>
  <c r="K35" i="7"/>
  <c r="P23" i="7"/>
  <c r="J31" i="7"/>
  <c r="R25" i="7"/>
  <c r="L33" i="7"/>
  <c r="N24" i="7"/>
  <c r="H32" i="7"/>
  <c r="R26" i="7"/>
  <c r="L34" i="7"/>
  <c r="R24" i="7"/>
  <c r="L32" i="7"/>
  <c r="Q24" i="7"/>
  <c r="K32" i="7"/>
  <c r="Q26" i="7"/>
  <c r="K34" i="7"/>
  <c r="N27" i="7"/>
  <c r="H35" i="7"/>
  <c r="O23" i="7"/>
  <c r="I31" i="7"/>
  <c r="R27" i="7"/>
  <c r="L35" i="7"/>
  <c r="Q23" i="7"/>
  <c r="K31" i="7"/>
  <c r="N26" i="7"/>
  <c r="H34" i="7"/>
  <c r="N23" i="7"/>
  <c r="H31" i="7"/>
  <c r="U25" i="3"/>
  <c r="H10" i="2"/>
  <c r="M10" i="2" s="1"/>
</calcChain>
</file>

<file path=xl/comments1.xml><?xml version="1.0" encoding="utf-8"?>
<comments xmlns="http://schemas.openxmlformats.org/spreadsheetml/2006/main">
  <authors>
    <author>Adr5ana</author>
  </authors>
  <commentList>
    <comment ref="AE2" authorId="0">
      <text>
        <r>
          <rPr>
            <b/>
            <sz val="14"/>
            <color indexed="81"/>
            <rFont val="Tahoma"/>
            <family val="2"/>
          </rPr>
          <t>EDITOR:</t>
        </r>
        <r>
          <rPr>
            <b/>
            <sz val="9"/>
            <color indexed="81"/>
            <rFont val="Tahoma"/>
            <family val="2"/>
          </rPr>
          <t xml:space="preserve">
</t>
        </r>
        <r>
          <rPr>
            <sz val="14"/>
            <color indexed="81"/>
            <rFont val="Tahoma"/>
            <family val="2"/>
          </rPr>
          <t>Se você deixar essa célua sem nada escrito as cartelas serão geradas aleatoriamente com números diferentes, mas se houver alguma coisa escrita aqui as cartelas serão todas iguais</t>
        </r>
      </text>
    </comment>
  </commentList>
</comments>
</file>

<file path=xl/sharedStrings.xml><?xml version="1.0" encoding="utf-8"?>
<sst xmlns="http://schemas.openxmlformats.org/spreadsheetml/2006/main" count="364" uniqueCount="189">
  <si>
    <t>ordem</t>
  </si>
  <si>
    <t>sorteio</t>
  </si>
  <si>
    <t>número</t>
  </si>
  <si>
    <t>B</t>
  </si>
  <si>
    <t>I</t>
  </si>
  <si>
    <t>N</t>
  </si>
  <si>
    <t>G</t>
  </si>
  <si>
    <t>O</t>
  </si>
  <si>
    <t></t>
  </si>
  <si>
    <t>SHOW DE PRÊMIOS</t>
  </si>
  <si>
    <t>Descrição do evento e finalidade do Bingo</t>
  </si>
  <si>
    <t>Data:</t>
  </si>
  <si>
    <t>Local:</t>
  </si>
  <si>
    <t>Quadra ou Salão</t>
  </si>
  <si>
    <t>Horário: 15:00</t>
  </si>
  <si>
    <t>Cartela: R$10,00</t>
  </si>
  <si>
    <t>1ª Quina</t>
  </si>
  <si>
    <t>2ª Quina</t>
  </si>
  <si>
    <t>3ª Quina</t>
  </si>
  <si>
    <t>Cartela Cheia</t>
  </si>
  <si>
    <t>1Kg de banana</t>
  </si>
  <si>
    <t>1Kg de bergamota</t>
  </si>
  <si>
    <t>1Kg de salsicha</t>
  </si>
  <si>
    <t>Você pode acrescentar o endereço completo</t>
  </si>
  <si>
    <r>
      <t xml:space="preserve">* Explique aqui nesta linha se o coringa </t>
    </r>
    <r>
      <rPr>
        <sz val="11"/>
        <color theme="1"/>
        <rFont val="Wingdings 2"/>
        <family val="1"/>
        <charset val="2"/>
      </rPr>
      <t></t>
    </r>
    <r>
      <rPr>
        <sz val="11"/>
        <color theme="1"/>
        <rFont val="Calibri"/>
        <family val="2"/>
        <scheme val="minor"/>
      </rPr>
      <t xml:space="preserve">   vale e se vale quina na diagonal</t>
    </r>
  </si>
  <si>
    <t>5º Prêmio</t>
  </si>
  <si>
    <t>1 Rosário</t>
  </si>
  <si>
    <t>3ª Prêmio</t>
  </si>
  <si>
    <t>1 Bíblia de Jerusalém</t>
  </si>
  <si>
    <t>4º Prêmio</t>
  </si>
  <si>
    <t>1 Perfume</t>
  </si>
  <si>
    <t>2ª Prêmio</t>
  </si>
  <si>
    <t>1 Vaga para Romaria até Aparecida do Norte</t>
  </si>
  <si>
    <t>PARÓQUIA SÃO PAULO APÓSTOLO DE UMUARAMA - PARANÁ</t>
  </si>
  <si>
    <t>Descrição em duas linhas sobre a finalidade do bingo - em que o dinheiro arrecadado vai ser aplicado.</t>
  </si>
  <si>
    <t>CIDADE - UF
31 de Dezembro de 2023
às 15:00hs</t>
  </si>
  <si>
    <r>
      <t xml:space="preserve">S  </t>
    </r>
    <r>
      <rPr>
        <sz val="8"/>
        <color theme="1"/>
        <rFont val="Calibri"/>
        <family val="2"/>
        <scheme val="minor"/>
      </rPr>
      <t>Símbolo da entidade ou evento</t>
    </r>
  </si>
  <si>
    <t>1º PRÊMIO</t>
  </si>
  <si>
    <t>R$1.000,00 + 10% da arrecadação da venda das cartelas</t>
  </si>
  <si>
    <t>Cartela nº</t>
  </si>
  <si>
    <t>SORTEIO EXTRAS
VALOR DA CARTELA R$10,00</t>
  </si>
  <si>
    <t>Por motivo de segurança, recomenda-se carimbar, assinar e marcar com chancela em relevo</t>
  </si>
  <si>
    <t>00001</t>
  </si>
  <si>
    <r>
      <t xml:space="preserve">Informar aqui se o coringa </t>
    </r>
    <r>
      <rPr>
        <sz val="14"/>
        <color theme="1"/>
        <rFont val="Wingdings 2"/>
        <family val="1"/>
        <charset val="2"/>
      </rPr>
      <t xml:space="preserve"> </t>
    </r>
    <r>
      <rPr>
        <sz val="14"/>
        <color theme="1"/>
        <rFont val="Calibri"/>
        <family val="2"/>
        <scheme val="minor"/>
      </rPr>
      <t>vale para quinas, bem como a validade de quina na diagonal</t>
    </r>
  </si>
  <si>
    <t>PRÊMIOS:*</t>
  </si>
  <si>
    <t>U</t>
  </si>
  <si>
    <t>BINGÃO DE SÃO JOÃO</t>
  </si>
  <si>
    <t>INFORMAR A ENTIDADE OU FINALIDADE DO BINGO</t>
  </si>
  <si>
    <t>31/12 - DOM</t>
  </si>
  <si>
    <t>Local: Salão Paroquial</t>
  </si>
  <si>
    <t>Fusca Itamar 1600</t>
  </si>
  <si>
    <r>
      <rPr>
        <b/>
        <sz val="12"/>
        <color theme="1"/>
        <rFont val="Calibri"/>
        <family val="2"/>
        <scheme val="minor"/>
      </rPr>
      <t>3º PRÊMIO</t>
    </r>
    <r>
      <rPr>
        <sz val="11"/>
        <color theme="1"/>
        <rFont val="Calibri"/>
        <family val="2"/>
        <scheme val="minor"/>
      </rPr>
      <t xml:space="preserve">
1 bicicleta barra circular vermelha</t>
    </r>
  </si>
  <si>
    <t>ESSES ESPAÇOS EM BRANCO EM VOLTA DAS CARTELAS É PARA COLOCAR IMAGEM OU NOME DOS PATROCINADORES</t>
  </si>
  <si>
    <t>Você pode alterar a mesclagem das céluas para adaptar melhor a diferentes formatos de anúncio</t>
  </si>
  <si>
    <t>DELETE OS TEXTOS EXPLICATIVOS DOS CAMPOS DE ANÚNCIO ANTES DE INICIAR A INSERÇÃO DE TEXTOS OU IMAGENS DOS PATROCINADORES</t>
  </si>
  <si>
    <t>RECOMENDA-SE FORTEMENTE que as cartelas sejam carimbadas, assinadas e chancelas por carimbo de relevo para evitar falsificação.</t>
  </si>
  <si>
    <t>Mecanismos de geração das cartelas, layouts das cartelas e toda diagramação feitos por Carlos André Perin entre os dias 09/03/2023 e 10/03/2023.</t>
  </si>
  <si>
    <t>Não deixe também de ver os livros lançados pelo Autor, todos eles disponíveis no Clube de Autores.</t>
  </si>
  <si>
    <t>Caso queira prestigiar o trabalho do autor deste projeto comprando algum livro, o livro Manual Litúrgico teve uma grande colaboração do Excel para desenvolver o cálculo dos calendários litúrgicos desde 2016 até 2100.</t>
  </si>
  <si>
    <t>Esses espaços em volta das cartelas são para</t>
  </si>
  <si>
    <t>colocar a arte, ou nome dos patrocinadores.</t>
  </si>
  <si>
    <t>Você pode alterar a mesclagem das células</t>
  </si>
  <si>
    <t>livremente. Apenas recomendamos que estes</t>
  </si>
  <si>
    <t>textos explicativos sejam deletados</t>
  </si>
  <si>
    <t>Há uma margem de segurança de mais duas colulas à direita que pode ser usada para adaptar os anúncios de patrocinadores</t>
  </si>
  <si>
    <t>Por padrão, estas tabelas possuem o mesmo número. Caso você queira alterar o critério de geração dessas cartelas, basta ler na Plan2 sobre os critérios de formação de cada uma das cartelas</t>
  </si>
  <si>
    <t>Há uma margem de segurança de mais duas colunas à direita que podem ser usadas para adaptar o formato do anúncio do patrocinador</t>
  </si>
  <si>
    <t>INFORMAÇÕES IMPORTANTES SOBRE AS CARTELAS GERADAS ACIMA</t>
  </si>
  <si>
    <t>A1</t>
  </si>
  <si>
    <t>E6</t>
  </si>
  <si>
    <t>A1 E6</t>
  </si>
  <si>
    <t>F1 J6</t>
  </si>
  <si>
    <t>Existem três cartelas acima cujos números nunca serão iguais, umas às outras, de modo que essas três cartelas possuem a integralidade dos números do globo, de 1 a 75, exceto aqueles que estariam no campo do centro, o curinga. VEJA nos campos marcados ao lado quais os intervalos dessas células</t>
  </si>
  <si>
    <t>A7 E12</t>
  </si>
  <si>
    <t>As outras três planilhas são formadas da seguinte forma: pega-se os números e uma das três cartelas acima e soma-se 1 ao número, exceto se o resultado for maior do intervalo permitido para cada coluna (Coluna B de 1 a 15; Coluna I de 16 a 30; Coluna N de 31 a 45; Coluna G de 46 a 60 e Coluna O de 61 a 75), dessa forma, se o número for 15, 30, 45, 60 e 75 respectivamente, então o valor retorna ao primeiro número do intervalo permitido, conforme explicado aqui entre parênteses. Veja ao lado o intervalo de cada cartela que é formada assim e o intervalo da cartela a que ela faz referência.</t>
  </si>
  <si>
    <t>K1 O6</t>
  </si>
  <si>
    <t>F7 J12</t>
  </si>
  <si>
    <t>K7 O12</t>
  </si>
  <si>
    <t>Col 1</t>
  </si>
  <si>
    <t>Col 2</t>
  </si>
  <si>
    <t>Para gerar cartelas com números que nunca vão se repetir, basta pegar os resultados das cartelas de intervalo A1-E6, A7-E12 e F1-J6. Com certez aparecerão apenas números diferentes em todas cartelas, sem repetição. Para gerar números diferentes e não sequenciais, basta asociar uma cartela cujo intervalo está na Col 1, com outra cartela da Col2 desde que não seja a referente direta, a cartela cujo intervalo está na mesma linha, só que na Col2. Veja abaixo exemplos de cartelas com números repetidos de forma aleatória quanto à quantidade de ocorrências e quanto à posição deles quanto à distribuição pela cartela.</t>
  </si>
  <si>
    <t>Essas outras duas vão apresentar os resultados mais aleatórios com repetição de números de forma menos previsível</t>
  </si>
  <si>
    <t>K1</t>
  </si>
  <si>
    <t>O6</t>
  </si>
  <si>
    <t>A7</t>
  </si>
  <si>
    <t>E12</t>
  </si>
  <si>
    <t>F1</t>
  </si>
  <si>
    <t>J6</t>
  </si>
  <si>
    <t>F7</t>
  </si>
  <si>
    <t>J12</t>
  </si>
  <si>
    <t>K7</t>
  </si>
  <si>
    <t>O12</t>
  </si>
  <si>
    <t>Se você pegar a CARTELA abaixo como principal</t>
  </si>
  <si>
    <r>
      <rPr>
        <b/>
        <sz val="16"/>
        <color theme="1"/>
        <rFont val="Calibri"/>
        <family val="2"/>
        <scheme val="minor"/>
      </rPr>
      <t>REGRAS:</t>
    </r>
    <r>
      <rPr>
        <sz val="16"/>
        <color theme="1"/>
        <rFont val="Calibri"/>
        <family val="2"/>
        <scheme val="minor"/>
      </rPr>
      <t xml:space="preserve">
1- SERÃO PREMIADAS APENAS AS CARTELAS CHEIAS;
2- EM CASO DE DOIS OU MAIS PREMIADOS PARA AO MESMO PRÊMIO OS CONTEMPLADOS DECIDIRÃO;
3- SÓ CONCORRERÃO AO PRÊMIO AS CARTELAS VENDIDAS.
4- O SORTEIO COMEÇA DO TERCEIRO PRÊMIO PARA O PRIMEIRO, DEVENDO SER, PRIMEIRO, MARCADO NA CARTELA DA DIREITA INFERIOR, DEPOIS DA DIREITA SUPERIOR E, POR FIM, A CARTELA PRINCIPAL, MAIOR, À ESQUERDA.</t>
    </r>
  </si>
  <si>
    <t>Se você inserir alguma coisa na célula AF2 todas as tabelas serão iguais. Para o caractere inserido não aparecer, mude a cor da fonte para branca.</t>
  </si>
  <si>
    <t>Aqui dos lados é o lugar de colocar arte e textos dos patrocinadores</t>
  </si>
  <si>
    <t>Você pode mudar a mesclagem das células para adaptar melhor ao formato dos anúncios</t>
  </si>
  <si>
    <r>
      <t xml:space="preserve">Uma </t>
    </r>
    <r>
      <rPr>
        <b/>
        <sz val="16"/>
        <color theme="1"/>
        <rFont val="Calibri"/>
        <family val="2"/>
        <scheme val="minor"/>
      </rPr>
      <t>picanha</t>
    </r>
  </si>
  <si>
    <t>Recomenda-se fortemente carimbar, assinar e chancelar com carimbo de relevo para evitar falsificação</t>
  </si>
  <si>
    <t>Delete os textos dessa área de anúncios antes de incluir textos e imagens dos patrocinadores</t>
  </si>
  <si>
    <t>Essa cartela possui números pegos de forma aleatória da Plan1. Para mudar o critério leia as instruções na Plan2</t>
  </si>
  <si>
    <t>Todo o mecanismo, bem como o layout das cartelas foram feitos por Carlos André Perin</t>
  </si>
  <si>
    <t>Caso você queira prestigiar o trabalho do criador desse conteúdo, adquira os livros no Clube de Autores</t>
  </si>
  <si>
    <t>Você pode editar todos os campos da planilha, inclusive mudar o critério de sorteio dos números</t>
  </si>
  <si>
    <t>Essa Planilha está desbloqueada, sendo possível ver as fórmulas usadas e todos os processos</t>
  </si>
  <si>
    <t>É livre também a mudança do layout ou criação de outras planilhas planilhas para adaptar as suas necissidades e ideias</t>
  </si>
  <si>
    <r>
      <t xml:space="preserve">2º PRÊMIO
</t>
    </r>
    <r>
      <rPr>
        <sz val="12"/>
        <color theme="1"/>
        <rFont val="Calibri"/>
        <family val="2"/>
        <scheme val="minor"/>
      </rPr>
      <t>1 Mobilete ano 1986</t>
    </r>
  </si>
  <si>
    <t>ESSES ESPAÇOS EM COM TEXTOS EM VOLTA DAS CARTELAS É DESTINADO A PATROCINADORES</t>
  </si>
  <si>
    <t>Símbolo do evento ou da entidade organizadora acima</t>
  </si>
  <si>
    <r>
      <rPr>
        <b/>
        <sz val="20"/>
        <color theme="1"/>
        <rFont val="Calibri"/>
        <family val="2"/>
        <scheme val="minor"/>
      </rPr>
      <t>PRÊMIOS:</t>
    </r>
    <r>
      <rPr>
        <b/>
        <sz val="12"/>
        <color theme="1"/>
        <rFont val="Calibri"/>
        <family val="2"/>
        <scheme val="minor"/>
      </rPr>
      <t xml:space="preserve">
</t>
    </r>
    <r>
      <rPr>
        <b/>
        <sz val="10"/>
        <color theme="0"/>
        <rFont val="Calibri"/>
        <family val="2"/>
        <scheme val="minor"/>
      </rPr>
      <t>.</t>
    </r>
    <r>
      <rPr>
        <sz val="12"/>
        <color theme="1"/>
        <rFont val="Calibri"/>
        <family val="2"/>
        <scheme val="minor"/>
      </rPr>
      <t xml:space="preserve">
</t>
    </r>
    <r>
      <rPr>
        <sz val="20"/>
        <color theme="1"/>
        <rFont val="Calibri"/>
        <family val="2"/>
        <scheme val="minor"/>
      </rPr>
      <t>1º PRÊMIO: 1 FUSCA ITAMAR 1600
2º PRÊMIO: 1 MOBILETE ANO 1986
3º PRÊMIO: 1 BICICLETA BARRA CIRCULAR</t>
    </r>
  </si>
  <si>
    <t xml:space="preserve">LOCAL: AVENIDA PARIGOT DE SOUZA Nº 1234
 </t>
  </si>
  <si>
    <t xml:space="preserve">BAIRRO PARQUE SAN MARINO - (44) 5555-6666
</t>
  </si>
  <si>
    <t>DIA 31 DE DEZEMBRO DE 2023</t>
  </si>
  <si>
    <t>VALOR DA CARTELA</t>
  </si>
  <si>
    <t>N. 00001</t>
  </si>
  <si>
    <t>• BEBIDAS</t>
  </si>
  <si>
    <t>• CARVÃO</t>
  </si>
  <si>
    <t>• ESSÊNCIAS</t>
  </si>
  <si>
    <t>• DOCES</t>
  </si>
  <si>
    <t>• SALGADOS</t>
  </si>
  <si>
    <t>A MAIS COMPLETA LOJA DE CONVENIÊNCIA DA REGIÃO</t>
  </si>
  <si>
    <t>O banner acima pode ser removido, editado e dividido em várias partes</t>
  </si>
  <si>
    <t>Esses quadrados abaixo são espaços reservados para patrocinadores e podem, também, ser mesclados, subdivididos e pode ser acrescentados mais no campo do banner acima</t>
  </si>
  <si>
    <t>Você pode mesclar os campos, tanto na horizontal, quanto na vertical para adaptar aos formatos dos anúncios dos patrocinadores.</t>
  </si>
  <si>
    <t>EVIDENTE QUE O ESPAÇO DEDICADO VAI DEPENDER O QUANTO CADA PATROCINADOR CONTRIBUIU PARA A REALIZAÇÃO DO BINGO</t>
  </si>
  <si>
    <t>Você pode, tanto apenas citar o nome com endereço</t>
  </si>
  <si>
    <t>Só nome</t>
  </si>
  <si>
    <t>ou só telefone</t>
  </si>
  <si>
    <t>Dá para subdividir os anúncios também</t>
  </si>
  <si>
    <t>Na vertical, com dados para contato</t>
  </si>
  <si>
    <t>ANÚNCIOS TIPO TOTEN OU ARRANHA CÉU PODEM SER COLOCADAS MESCLANDO VÁRIOS CAMPOS COMO NESTE EXEMPLO.</t>
  </si>
  <si>
    <t>ANÚNCIOS TIPO WIDE PODEM SER COLOCADOS NA FILEIRA DE BAIXO, MESCLANDO VÁRIOS CAMPOS.</t>
  </si>
  <si>
    <t>Este modelo de tabela é exclusivo do mesmo criador de todo o mecanismo.</t>
  </si>
  <si>
    <t>Caso queira contribuir com mais modelos ou com aperfeiçoamentos do mecanismo...</t>
  </si>
  <si>
    <t>... Procure Carlos André Perin no Facebook.</t>
  </si>
  <si>
    <t>Esta parte de baixo parece meio estranha porque...</t>
  </si>
  <si>
    <t>... Só tem texto, mas quando colocar a arte...</t>
  </si>
  <si>
    <t>... Dos patrocinadores, vai ganhar um colorido...</t>
  </si>
  <si>
    <t>... Caracteristico e melhorar até a apresentação gráfica.</t>
  </si>
  <si>
    <t>Quando possível, altere a cor do fundo dos anúncios, o tipo da letra e a cor da letra para fazer esta parte de baixo parecer o mais colorida possível, isso ajuda os anúncios a serem vistos.</t>
  </si>
  <si>
    <t>Contribua para o projeto com o seu próprio layout.</t>
  </si>
  <si>
    <t xml:space="preserve"> </t>
  </si>
  <si>
    <t>APOIO CULTURAL PARA A REALIZAÇÃO DO EVENTO</t>
  </si>
  <si>
    <t>DIA 19 ÀS 21h00min
R$1.00,00</t>
  </si>
  <si>
    <t>DIA 22 ÀS 18h00min
R$4.00,00</t>
  </si>
  <si>
    <t>DIA 21 ÀS 21h00min
R$3.00,00</t>
  </si>
  <si>
    <t>DIA 20 ÀS 20h00min
R$2.00,00</t>
  </si>
  <si>
    <r>
      <rPr>
        <b/>
        <sz val="14"/>
        <color theme="1"/>
        <rFont val="Arial Black"/>
        <family val="2"/>
      </rPr>
      <t>DIA 22 ÀS 20h00min</t>
    </r>
    <r>
      <rPr>
        <b/>
        <sz val="18"/>
        <color theme="1"/>
        <rFont val="Arial Black"/>
        <family val="2"/>
      </rPr>
      <t xml:space="preserve">
</t>
    </r>
    <r>
      <rPr>
        <b/>
        <sz val="24"/>
        <color theme="1"/>
        <rFont val="Arial Black"/>
        <family val="2"/>
      </rPr>
      <t>R$12.00,00</t>
    </r>
  </si>
  <si>
    <t>Em caso de dois ou mais ganhadores para o mesmo prêmio, o desempate ficará pela pedra maior.</t>
  </si>
  <si>
    <t>01      -</t>
  </si>
  <si>
    <t>02      -
03      -</t>
  </si>
  <si>
    <t>Serão premiadas apenas as cartelas cheiass
Leve caneta ou lápis para marcar</t>
  </si>
  <si>
    <t>04      -
05      -</t>
  </si>
  <si>
    <t>Só valerão as cartelas carimbadas e assinadas
As cartelas são emitidas por computador, portanto não existem duas iguais</t>
  </si>
  <si>
    <t>06      -</t>
  </si>
  <si>
    <t>Na rodada 5 o sorteio será eletrônico, portanto, somente com canhotos cadastrados estarão cocorrendo, mesmo com a ausência do ganhador, o mesmo será comunicado pelas informações preencidas no canhoto e terá o prazo de 90 dias para retirar o prêmio. Após o prazo perderá direito ao prêmio</t>
  </si>
  <si>
    <t>NOME:</t>
  </si>
  <si>
    <t>ENDEREÇO:</t>
  </si>
  <si>
    <t>TELEFONE:</t>
  </si>
  <si>
    <t>(</t>
  </si>
  <si>
    <t>)</t>
  </si>
  <si>
    <t>RG:</t>
  </si>
  <si>
    <t>SEMPRE EXCLUA OS TEXTOS DESSES CAMPOS DE PATROCINADORES ANTES DE INSERIR A ARTE DOS PATROCINADORES</t>
  </si>
  <si>
    <t>Se alguém conseguir imprimir o fundo, informe para que eu adicione essa função no projeto. Tentei imprimir o fundo e não consegui.</t>
  </si>
  <si>
    <t>O datalhe mais especial dessa planilha são as bordas arredondadas que eu consegui fazer depois de muita tentativa e erro.</t>
  </si>
  <si>
    <t>O QRCode lá em cima é para a minha página pessoal do Facebook. Ente em contato por lá.</t>
  </si>
  <si>
    <t>Lembre-se de colocar os anunciantes de forma a distribuir bem as cores, evitando anúncios de cores iguais vizinhos de lado ou na vertical</t>
  </si>
  <si>
    <t>Ainda são necessários muitos ajustes para esse sisteminha ficar perfeito. Acompanhe na linha de baixo dos anunciantes as coisas que ainda precisam ser feitas:</t>
  </si>
  <si>
    <t xml:space="preserve">Preciso de uma forma automática de guardar em outra planilha os números desta cartela, juntamente com o nome da pessoa que comprou cada cartela </t>
  </si>
  <si>
    <t>Preciso também de um sistema de apuração automático, em que se clica no número em uma tabela e o sistema acusa quem fez quina, ou cartela cheia.</t>
  </si>
  <si>
    <t>Também é necessário um sistema de numeração automática para que cada cartela tenha um número único, com a possibilidade de zerar quando necessário.</t>
  </si>
  <si>
    <t>Além de tudo isso, preciso também de mais layouts de cartelas para incrementar o nosso acervo e implementar sorteios paralelos para possibilitar números repetidos</t>
  </si>
  <si>
    <t>Se você é iniciante ou avançado no Excel e queira dar uma contribuição, entre em contato pelo facebook ou simplesmente faça e depois encaminhe o resultado</t>
  </si>
  <si>
    <t>Novos layouts e novas funcionalidades serão adicionadas no projeto principal e sempre ficará disponível para download de graça</t>
  </si>
  <si>
    <r>
      <rPr>
        <b/>
        <sz val="11"/>
        <color rgb="FFFF0000"/>
        <rFont val="Calibri"/>
        <family val="2"/>
        <scheme val="minor"/>
      </rPr>
      <t>ATENÇÃO</t>
    </r>
    <r>
      <rPr>
        <sz val="11"/>
        <color theme="1"/>
        <rFont val="Calibri"/>
        <family val="2"/>
        <scheme val="minor"/>
      </rPr>
      <t>: Caso você tenha feito alterações interessantes nesta planilha, tanto no quesito de geração de resultados, quanto na inclusão de novos layouts de cartelas, entre em contato com Carlos André Perin pelo Facebook e compartilhe suas alterações e complementos.
Nós temos uma lista de coisas a serem feitas na planilha azul escura, Plan7, nos campos dos patrocinadores.
Sempre leia todas as instruções contidas nos campos de patrocinadores, bem como edite as informações de acordo com as suas necessidades.
Há informações importantes na Plan2 também.</t>
    </r>
  </si>
  <si>
    <t>O Caractere curinga do centro da cartela pode ser alterado no campo ao lado. Uma vez mudando o caractere ao lado, todas as cartelas mudarão automaticamente. A formatação escolhida foi a fonte Webdings 2, se você escolher de outra font, não esqueça de editar as células do meio de cada cartela para a font-family escolhida.</t>
  </si>
  <si>
    <t>Se você deixar a Célula AE2 vazia, as três tabelas serão geradas com números aleatórios que podem se repetir ou não.</t>
  </si>
  <si>
    <t>BINGO BENEFICENTE</t>
  </si>
  <si>
    <t>DIA 31/12/2023 - A PARTIR DAS 18h</t>
  </si>
  <si>
    <t xml:space="preserve">Local: Rua Marechal Deodoro com a Travessa Novo Horizonte - Fazendinha - Curitiba/PR
</t>
  </si>
  <si>
    <t>N. 0001</t>
  </si>
  <si>
    <t>ESTA CARTELA É VÁLIDA PARA RODADAS COM PRÊMIOS DE ATÉ R$200,00 APENAS NA CARTELA CHEIA</t>
  </si>
  <si>
    <t>Ao contrário de outras cartelas, esta daqui é em escala de cinza, de modo que, os anúncios não serão coloridos também e, se houver alguma cor aqui, na hora da impressão, espera-se que ele saia em escala de cinza também</t>
  </si>
  <si>
    <t>Nada obsta você criar o anúncio aqui mesmo, sem ser em formato de imagem</t>
  </si>
  <si>
    <t>Mas se você precisar ajustar a largura de alguma coluna, você pode bagunçar o layout todo da cartela.</t>
  </si>
  <si>
    <t>Então recomendamos que os anúncios sejam feitos em formato de imagem, na porporção de 1 de altura por 2 de largura e seja colado aqui no formato de imagem mesmo.</t>
  </si>
  <si>
    <t>Ao colar o anúncio aqui, certifique-se de que ele não esteja cobrindo alguma linha, ou invadindo o espaço de outro anúncio.</t>
  </si>
  <si>
    <t>Mais um modelo de cartela de bingo exclusiva feita por Carlos André Perin, o mesmo criador do mecanismo que gera os números. Sugestões, edições, contribuições com novos layouts ou com a codificação das fórmulas, entre em contato pelo Facebook e compartilhe suas edições para serem incluídas no projeto principal.</t>
  </si>
  <si>
    <t>Esse modelo, por ser mais quadrado, ele apresenta duas cartelas por folha, que podem seguir juntas ou você pode cortar, tendo um melhor aproveitamento do papel.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</si>
</sst>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R$&quot;\ #,##0.00;[Red]\-&quot;R$&quot;\ #,##0.00"/>
  </numFmts>
  <fonts count="69" x14ac:knownFonts="1">
    <font>
      <sz val="11"/>
      <color theme="1"/>
      <name val="Calibri"/>
      <family val="2"/>
      <scheme val="minor"/>
    </font>
    <font>
      <sz val="28"/>
      <color theme="1"/>
      <name val="Calibri"/>
      <family val="2"/>
      <scheme val="minor"/>
    </font>
    <font>
      <b/>
      <sz val="48"/>
      <color theme="1"/>
      <name val="Calibri"/>
      <family val="2"/>
      <scheme val="minor"/>
    </font>
    <font>
      <b/>
      <sz val="50"/>
      <color theme="1"/>
      <name val="Calibri"/>
      <family val="2"/>
      <scheme val="minor"/>
    </font>
    <font>
      <sz val="30"/>
      <color theme="1"/>
      <name val="Calibri"/>
      <family val="2"/>
      <scheme val="minor"/>
    </font>
    <font>
      <sz val="30"/>
      <color theme="1"/>
      <name val="Wingdings 2"/>
      <family val="1"/>
      <charset val="2"/>
    </font>
    <font>
      <sz val="36"/>
      <color theme="1"/>
      <name val="Calibri"/>
      <family val="2"/>
      <scheme val="minor"/>
    </font>
    <font>
      <sz val="48"/>
      <color theme="1"/>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sz val="22"/>
      <color theme="1"/>
      <name val="Calibri"/>
      <family val="2"/>
      <scheme val="minor"/>
    </font>
    <font>
      <sz val="72"/>
      <color theme="1"/>
      <name val="Calibri"/>
      <family val="2"/>
      <scheme val="minor"/>
    </font>
    <font>
      <sz val="24"/>
      <color theme="1"/>
      <name val="Calibri"/>
      <family val="2"/>
      <scheme val="minor"/>
    </font>
    <font>
      <sz val="26"/>
      <color theme="1"/>
      <name val="Calibri"/>
      <family val="2"/>
      <scheme val="minor"/>
    </font>
    <font>
      <sz val="10"/>
      <color theme="1"/>
      <name val="Calibri"/>
      <family val="2"/>
      <scheme val="minor"/>
    </font>
    <font>
      <b/>
      <sz val="16"/>
      <color theme="1"/>
      <name val="Calibri"/>
      <family val="2"/>
      <scheme val="minor"/>
    </font>
    <font>
      <sz val="11"/>
      <color theme="1"/>
      <name val="Wingdings 2"/>
      <family val="1"/>
      <charset val="2"/>
    </font>
    <font>
      <sz val="48"/>
      <color theme="1"/>
      <name val="Webdings"/>
      <family val="1"/>
      <charset val="2"/>
    </font>
    <font>
      <sz val="14"/>
      <color theme="1"/>
      <name val="Wingdings 2"/>
      <family val="1"/>
      <charset val="2"/>
    </font>
    <font>
      <sz val="9"/>
      <color theme="1"/>
      <name val="Calibri"/>
      <family val="2"/>
      <scheme val="minor"/>
    </font>
    <font>
      <sz val="28"/>
      <color theme="1"/>
      <name val="Wingdings 2"/>
      <family val="1"/>
      <charset val="2"/>
    </font>
    <font>
      <sz val="36"/>
      <color theme="1"/>
      <name val="Wingdings 2"/>
      <family val="1"/>
      <charset val="2"/>
    </font>
    <font>
      <sz val="8"/>
      <color theme="1"/>
      <name val="Calibri"/>
      <family val="2"/>
      <scheme val="minor"/>
    </font>
    <font>
      <b/>
      <sz val="36"/>
      <color theme="1"/>
      <name val="Calibri"/>
      <family val="2"/>
      <scheme val="minor"/>
    </font>
    <font>
      <b/>
      <sz val="10"/>
      <color theme="1"/>
      <name val="Calibri"/>
      <family val="2"/>
      <scheme val="minor"/>
    </font>
    <font>
      <b/>
      <sz val="12"/>
      <color theme="1"/>
      <name val="Calibri"/>
      <family val="2"/>
      <scheme val="minor"/>
    </font>
    <font>
      <b/>
      <sz val="18"/>
      <color theme="1"/>
      <name val="Calibri"/>
      <family val="2"/>
      <scheme val="minor"/>
    </font>
    <font>
      <sz val="63"/>
      <color theme="1"/>
      <name val="Webdings"/>
      <family val="1"/>
      <charset val="2"/>
    </font>
    <font>
      <b/>
      <sz val="20"/>
      <color theme="1"/>
      <name val="Calibri"/>
      <family val="2"/>
      <scheme val="minor"/>
    </font>
    <font>
      <b/>
      <sz val="85"/>
      <color theme="1"/>
      <name val="Calibri"/>
      <family val="2"/>
      <scheme val="minor"/>
    </font>
    <font>
      <b/>
      <sz val="26"/>
      <color theme="1"/>
      <name val="Calibri"/>
      <family val="2"/>
      <scheme val="minor"/>
    </font>
    <font>
      <b/>
      <sz val="24"/>
      <color theme="1"/>
      <name val="Calibri"/>
      <family val="2"/>
      <scheme val="minor"/>
    </font>
    <font>
      <sz val="62"/>
      <color theme="1"/>
      <name val="Wingdings 2"/>
      <family val="1"/>
      <charset val="2"/>
    </font>
    <font>
      <b/>
      <sz val="58"/>
      <color theme="1"/>
      <name val="Comic Sans MS"/>
      <family val="4"/>
    </font>
    <font>
      <sz val="15"/>
      <color theme="1"/>
      <name val="Calibri"/>
      <family val="2"/>
      <scheme val="minor"/>
    </font>
    <font>
      <sz val="100"/>
      <color theme="1"/>
      <name val="Calibri"/>
      <family val="2"/>
      <scheme val="minor"/>
    </font>
    <font>
      <b/>
      <sz val="9"/>
      <color indexed="81"/>
      <name val="Tahoma"/>
      <family val="2"/>
    </font>
    <font>
      <sz val="14"/>
      <color indexed="81"/>
      <name val="Tahoma"/>
      <family val="2"/>
    </font>
    <font>
      <b/>
      <sz val="14"/>
      <color indexed="81"/>
      <name val="Tahoma"/>
      <family val="2"/>
    </font>
    <font>
      <sz val="11"/>
      <name val="Calibri"/>
      <family val="2"/>
      <scheme val="minor"/>
    </font>
    <font>
      <b/>
      <sz val="11"/>
      <color rgb="FFFF0000"/>
      <name val="Calibri"/>
      <family val="2"/>
      <scheme val="minor"/>
    </font>
    <font>
      <b/>
      <sz val="10"/>
      <color theme="0"/>
      <name val="Calibri"/>
      <family val="2"/>
      <scheme val="minor"/>
    </font>
    <font>
      <sz val="11"/>
      <color theme="0"/>
      <name val="Calibri"/>
      <family val="2"/>
      <scheme val="minor"/>
    </font>
    <font>
      <b/>
      <sz val="22"/>
      <color theme="1"/>
      <name val="Calibri"/>
      <family val="2"/>
      <scheme val="minor"/>
    </font>
    <font>
      <b/>
      <sz val="28"/>
      <color theme="1"/>
      <name val="Calibri"/>
      <family val="2"/>
      <scheme val="minor"/>
    </font>
    <font>
      <sz val="42"/>
      <color rgb="FFFF0000"/>
      <name val="Impact"/>
      <family val="2"/>
    </font>
    <font>
      <sz val="24"/>
      <color theme="0"/>
      <name val="Impact"/>
      <family val="2"/>
    </font>
    <font>
      <sz val="28"/>
      <name val="Calibri"/>
      <family val="2"/>
      <scheme val="minor"/>
    </font>
    <font>
      <sz val="10"/>
      <color theme="0"/>
      <name val="Calibri"/>
      <family val="2"/>
      <scheme val="minor"/>
    </font>
    <font>
      <sz val="9"/>
      <color theme="0"/>
      <name val="Calibri"/>
      <family val="2"/>
      <scheme val="minor"/>
    </font>
    <font>
      <sz val="26"/>
      <color theme="1"/>
      <name val="Wingdings 2"/>
      <family val="1"/>
      <charset val="2"/>
    </font>
    <font>
      <b/>
      <sz val="28"/>
      <color theme="0"/>
      <name val="Calibri"/>
      <family val="2"/>
    </font>
    <font>
      <b/>
      <sz val="28"/>
      <color theme="0"/>
      <name val="Calibri"/>
      <family val="2"/>
      <scheme val="minor"/>
    </font>
    <font>
      <sz val="21"/>
      <color rgb="FFFFFF00"/>
      <name val="Calibri"/>
      <family val="2"/>
      <scheme val="minor"/>
    </font>
    <font>
      <b/>
      <sz val="18"/>
      <color theme="0"/>
      <name val="Calibri"/>
      <family val="2"/>
      <scheme val="minor"/>
    </font>
    <font>
      <b/>
      <sz val="14"/>
      <color theme="0"/>
      <name val="Calibri"/>
      <family val="2"/>
      <scheme val="minor"/>
    </font>
    <font>
      <sz val="28"/>
      <color theme="3" tint="-0.249977111117893"/>
      <name val="Arial Black"/>
      <family val="2"/>
    </font>
    <font>
      <b/>
      <sz val="18"/>
      <color theme="1"/>
      <name val="Arial Black"/>
      <family val="2"/>
    </font>
    <font>
      <b/>
      <sz val="24"/>
      <color theme="1"/>
      <name val="Arial Black"/>
      <family val="2"/>
    </font>
    <font>
      <b/>
      <sz val="14"/>
      <color theme="1"/>
      <name val="Arial Black"/>
      <family val="2"/>
    </font>
    <font>
      <sz val="48"/>
      <color theme="1"/>
      <name val="Arial Narrow"/>
      <family val="2"/>
    </font>
    <font>
      <sz val="58"/>
      <color theme="1"/>
      <name val="Aharoni"/>
      <charset val="177"/>
    </font>
    <font>
      <sz val="36"/>
      <color theme="1"/>
      <name val="Eras Bold ITC"/>
      <family val="2"/>
    </font>
    <font>
      <sz val="14"/>
      <color theme="1"/>
      <name val="Arial Black"/>
      <family val="2"/>
    </font>
    <font>
      <sz val="24"/>
      <color theme="0"/>
      <name val="Calibri"/>
      <family val="2"/>
      <scheme val="minor"/>
    </font>
    <font>
      <sz val="10"/>
      <color theme="1"/>
      <name val="Arial Black"/>
      <family val="2"/>
    </font>
  </fonts>
  <fills count="29">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0000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2905FF"/>
        <bgColor indexed="64"/>
      </patternFill>
    </fill>
    <fill>
      <patternFill patternType="solid">
        <fgColor rgb="FF002060"/>
        <bgColor indexed="64"/>
      </patternFill>
    </fill>
    <fill>
      <patternFill patternType="solid">
        <fgColor rgb="FF7030A0"/>
        <bgColor indexed="64"/>
      </patternFill>
    </fill>
    <fill>
      <patternFill patternType="solid">
        <fgColor theme="5" tint="-0.499984740745262"/>
        <bgColor indexed="64"/>
      </patternFill>
    </fill>
    <fill>
      <patternFill patternType="solid">
        <fgColor theme="6" tint="-0.249977111117893"/>
        <bgColor indexed="64"/>
      </patternFill>
    </fill>
    <fill>
      <patternFill patternType="solid">
        <fgColor rgb="FF00B0F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3"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gray0625">
        <fgColor theme="0" tint="-0.24994659260841701"/>
        <bgColor indexed="65"/>
      </patternFill>
    </fill>
    <fill>
      <patternFill patternType="solid">
        <fgColor theme="0"/>
        <bgColor theme="0" tint="-0.24994659260841701"/>
      </patternFill>
    </fill>
    <fill>
      <patternFill patternType="solid">
        <fgColor theme="1"/>
        <bgColor theme="0" tint="-0.24994659260841701"/>
      </patternFill>
    </fill>
    <fill>
      <patternFill patternType="solid">
        <fgColor theme="0"/>
        <bgColor theme="0"/>
      </patternFill>
    </fill>
    <fill>
      <patternFill patternType="solid">
        <fgColor theme="1"/>
        <bgColor theme="0"/>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style="medium">
        <color indexed="64"/>
      </bottom>
      <diagonal/>
    </border>
    <border>
      <left/>
      <right style="thin">
        <color auto="1"/>
      </right>
      <top/>
      <bottom style="medium">
        <color indexed="64"/>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medium">
        <color indexed="64"/>
      </top>
      <bottom/>
      <diagonal/>
    </border>
  </borders>
  <cellStyleXfs count="1">
    <xf numFmtId="0" fontId="0" fillId="0" borderId="0"/>
  </cellStyleXfs>
  <cellXfs count="558">
    <xf numFmtId="0" fontId="0" fillId="0" borderId="0" xfId="0"/>
    <xf numFmtId="1" fontId="1"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 fontId="1" fillId="0" borderId="3" xfId="0" applyNumberFormat="1" applyFont="1" applyBorder="1" applyAlignment="1">
      <alignment horizontal="center" vertical="center"/>
    </xf>
    <xf numFmtId="1" fontId="3" fillId="0" borderId="13" xfId="0" applyNumberFormat="1" applyFont="1" applyBorder="1" applyAlignment="1">
      <alignment horizontal="center" vertical="center"/>
    </xf>
    <xf numFmtId="1" fontId="3" fillId="0" borderId="14" xfId="0" applyNumberFormat="1" applyFont="1" applyBorder="1" applyAlignment="1">
      <alignment horizontal="center" vertical="center"/>
    </xf>
    <xf numFmtId="1" fontId="3" fillId="0" borderId="15" xfId="0" applyNumberFormat="1" applyFont="1" applyBorder="1" applyAlignment="1">
      <alignment horizontal="center" vertical="center"/>
    </xf>
    <xf numFmtId="1" fontId="4" fillId="0" borderId="5" xfId="0" applyNumberFormat="1" applyFont="1" applyBorder="1" applyAlignment="1">
      <alignment horizontal="center"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1" fontId="4" fillId="0" borderId="8" xfId="0" applyNumberFormat="1" applyFont="1" applyBorder="1" applyAlignment="1">
      <alignment horizontal="center" vertical="center"/>
    </xf>
    <xf numFmtId="1" fontId="4" fillId="0" borderId="1" xfId="0" applyNumberFormat="1" applyFont="1" applyBorder="1" applyAlignment="1">
      <alignment horizontal="center" vertical="center"/>
    </xf>
    <xf numFmtId="1" fontId="4" fillId="0" borderId="9" xfId="0" applyNumberFormat="1" applyFont="1" applyBorder="1" applyAlignment="1">
      <alignment horizontal="center" vertical="center"/>
    </xf>
    <xf numFmtId="1" fontId="5" fillId="0" borderId="1" xfId="0" applyNumberFormat="1" applyFont="1" applyBorder="1" applyAlignment="1">
      <alignment horizontal="left" vertical="center"/>
    </xf>
    <xf numFmtId="1" fontId="4" fillId="0" borderId="10" xfId="0" applyNumberFormat="1" applyFont="1" applyBorder="1" applyAlignment="1">
      <alignment horizontal="center" vertical="center"/>
    </xf>
    <xf numFmtId="1" fontId="4" fillId="0" borderId="11" xfId="0" applyNumberFormat="1" applyFont="1" applyBorder="1" applyAlignment="1">
      <alignment horizontal="center" vertical="center"/>
    </xf>
    <xf numFmtId="1" fontId="4" fillId="0" borderId="12" xfId="0" applyNumberFormat="1" applyFont="1" applyBorder="1" applyAlignment="1">
      <alignment horizontal="center" vertical="center"/>
    </xf>
    <xf numFmtId="1" fontId="4" fillId="0" borderId="16" xfId="0" applyNumberFormat="1" applyFont="1" applyBorder="1" applyAlignment="1">
      <alignment horizontal="center" vertical="center"/>
    </xf>
    <xf numFmtId="1" fontId="4" fillId="0" borderId="2" xfId="0" applyNumberFormat="1" applyFont="1" applyBorder="1" applyAlignment="1">
      <alignment horizontal="center" vertical="center"/>
    </xf>
    <xf numFmtId="1" fontId="4" fillId="0" borderId="17" xfId="0" applyNumberFormat="1" applyFont="1" applyBorder="1" applyAlignment="1">
      <alignment horizontal="center" vertical="center"/>
    </xf>
    <xf numFmtId="1" fontId="1" fillId="0" borderId="8" xfId="0" applyNumberFormat="1" applyFont="1" applyBorder="1" applyAlignment="1">
      <alignment horizontal="center" vertical="center"/>
    </xf>
    <xf numFmtId="1" fontId="1" fillId="0" borderId="10" xfId="0" applyNumberFormat="1" applyFont="1" applyBorder="1" applyAlignment="1">
      <alignment horizontal="center" vertical="center"/>
    </xf>
    <xf numFmtId="1" fontId="1" fillId="0" borderId="21"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22" xfId="0" applyNumberFormat="1" applyFont="1" applyBorder="1" applyAlignment="1">
      <alignment horizontal="center" vertical="center"/>
    </xf>
    <xf numFmtId="1" fontId="3" fillId="0" borderId="24" xfId="0" applyNumberFormat="1" applyFont="1" applyBorder="1" applyAlignment="1">
      <alignment horizontal="center" vertical="center"/>
    </xf>
    <xf numFmtId="1" fontId="3" fillId="0" borderId="25" xfId="0" applyNumberFormat="1" applyFont="1" applyBorder="1" applyAlignment="1">
      <alignment horizontal="center" vertical="center"/>
    </xf>
    <xf numFmtId="1" fontId="3" fillId="0" borderId="26" xfId="0" applyNumberFormat="1" applyFont="1" applyBorder="1" applyAlignment="1">
      <alignment horizontal="center" vertical="center"/>
    </xf>
    <xf numFmtId="1" fontId="4" fillId="0" borderId="21" xfId="0" applyNumberFormat="1" applyFont="1" applyBorder="1" applyAlignment="1">
      <alignment horizontal="center" vertical="center"/>
    </xf>
    <xf numFmtId="1" fontId="4" fillId="0" borderId="0" xfId="0" applyNumberFormat="1" applyFont="1" applyBorder="1" applyAlignment="1">
      <alignment horizontal="center" vertical="center"/>
    </xf>
    <xf numFmtId="0" fontId="0" fillId="0" borderId="0" xfId="0" applyBorder="1"/>
    <xf numFmtId="0" fontId="0" fillId="0" borderId="0" xfId="0" applyAlignment="1">
      <alignment horizontal="right"/>
    </xf>
    <xf numFmtId="1" fontId="21" fillId="0" borderId="1" xfId="0" applyNumberFormat="1" applyFont="1" applyBorder="1" applyAlignment="1">
      <alignment horizontal="left" vertical="center"/>
    </xf>
    <xf numFmtId="0" fontId="12" fillId="0" borderId="24" xfId="0" applyFont="1"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1" fontId="11" fillId="0" borderId="21" xfId="0" applyNumberFormat="1" applyFont="1" applyBorder="1" applyAlignment="1">
      <alignment horizontal="center" vertical="center"/>
    </xf>
    <xf numFmtId="1" fontId="11" fillId="0" borderId="4" xfId="0" applyNumberFormat="1" applyFont="1" applyBorder="1" applyAlignment="1">
      <alignment horizontal="center" vertical="center"/>
    </xf>
    <xf numFmtId="1" fontId="11" fillId="0" borderId="22" xfId="0" applyNumberFormat="1" applyFont="1" applyBorder="1" applyAlignment="1">
      <alignment horizontal="center" vertical="center"/>
    </xf>
    <xf numFmtId="1" fontId="11" fillId="0" borderId="8"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21" xfId="0" applyNumberFormat="1" applyFont="1" applyBorder="1" applyAlignment="1">
      <alignment horizontal="center"/>
    </xf>
    <xf numFmtId="1" fontId="11" fillId="0" borderId="4" xfId="0" applyNumberFormat="1" applyFont="1" applyBorder="1" applyAlignment="1">
      <alignment horizontal="center"/>
    </xf>
    <xf numFmtId="1" fontId="11" fillId="0" borderId="22" xfId="0" applyNumberFormat="1" applyFont="1" applyBorder="1" applyAlignment="1">
      <alignment horizontal="center"/>
    </xf>
    <xf numFmtId="1" fontId="11" fillId="0" borderId="8" xfId="0" applyNumberFormat="1" applyFont="1" applyBorder="1" applyAlignment="1">
      <alignment horizontal="center"/>
    </xf>
    <xf numFmtId="1" fontId="11" fillId="0" borderId="1" xfId="0" applyNumberFormat="1" applyFont="1" applyBorder="1" applyAlignment="1">
      <alignment horizontal="center"/>
    </xf>
    <xf numFmtId="1" fontId="11" fillId="0" borderId="9" xfId="0" applyNumberFormat="1" applyFont="1" applyBorder="1" applyAlignment="1">
      <alignment horizontal="center"/>
    </xf>
    <xf numFmtId="1" fontId="11" fillId="0" borderId="10" xfId="0" applyNumberFormat="1" applyFont="1" applyBorder="1" applyAlignment="1">
      <alignment horizontal="center"/>
    </xf>
    <xf numFmtId="1" fontId="11" fillId="0" borderId="11" xfId="0" applyNumberFormat="1" applyFont="1" applyBorder="1" applyAlignment="1">
      <alignment horizontal="center"/>
    </xf>
    <xf numFmtId="1" fontId="11" fillId="0" borderId="12" xfId="0" applyNumberFormat="1" applyFont="1" applyBorder="1" applyAlignment="1">
      <alignment horizontal="center"/>
    </xf>
    <xf numFmtId="1" fontId="2" fillId="0" borderId="24" xfId="0" applyNumberFormat="1" applyFont="1" applyBorder="1" applyAlignment="1">
      <alignment horizontal="center" vertical="center"/>
    </xf>
    <xf numFmtId="1" fontId="2" fillId="0" borderId="25" xfId="0" applyNumberFormat="1" applyFont="1" applyBorder="1" applyAlignment="1">
      <alignment horizontal="center" vertical="center"/>
    </xf>
    <xf numFmtId="1" fontId="2" fillId="0" borderId="26" xfId="0" applyNumberFormat="1" applyFont="1" applyBorder="1" applyAlignment="1">
      <alignment horizontal="center" vertical="center"/>
    </xf>
    <xf numFmtId="0" fontId="36" fillId="0" borderId="0" xfId="0" applyFont="1" applyAlignment="1"/>
    <xf numFmtId="0" fontId="38" fillId="0" borderId="0" xfId="0" applyFont="1" applyBorder="1" applyAlignment="1"/>
    <xf numFmtId="1" fontId="1" fillId="0" borderId="1" xfId="0" applyNumberFormat="1" applyFont="1" applyBorder="1" applyAlignment="1">
      <alignment vertical="center"/>
    </xf>
    <xf numFmtId="0" fontId="42" fillId="0" borderId="0" xfId="0" applyFont="1"/>
    <xf numFmtId="1" fontId="23" fillId="0" borderId="1" xfId="0" applyNumberFormat="1" applyFont="1" applyBorder="1" applyAlignment="1">
      <alignment horizontal="left" vertical="center"/>
    </xf>
    <xf numFmtId="0" fontId="0" fillId="0" borderId="0" xfId="0" applyAlignment="1">
      <alignment horizontal="center"/>
    </xf>
    <xf numFmtId="0" fontId="16" fillId="0" borderId="0" xfId="0" applyFont="1" applyAlignment="1">
      <alignment horizontal="center"/>
    </xf>
    <xf numFmtId="0" fontId="0" fillId="2" borderId="0" xfId="0" applyFill="1"/>
    <xf numFmtId="0" fontId="0" fillId="3" borderId="0" xfId="0" applyFill="1"/>
    <xf numFmtId="0" fontId="47" fillId="2" borderId="0" xfId="0" applyFont="1" applyFill="1" applyAlignment="1">
      <alignment horizontal="center"/>
    </xf>
    <xf numFmtId="1" fontId="16" fillId="3" borderId="0" xfId="0" applyNumberFormat="1" applyFont="1" applyFill="1" applyBorder="1" applyAlignment="1">
      <alignment horizontal="center" vertical="center"/>
    </xf>
    <xf numFmtId="1" fontId="53" fillId="3" borderId="0" xfId="0" applyNumberFormat="1" applyFont="1" applyFill="1" applyBorder="1" applyAlignment="1">
      <alignment horizontal="left" vertical="center"/>
    </xf>
    <xf numFmtId="0" fontId="0" fillId="5" borderId="32" xfId="0" applyFill="1" applyBorder="1"/>
    <xf numFmtId="0" fontId="0" fillId="5" borderId="33" xfId="0" applyFill="1" applyBorder="1"/>
    <xf numFmtId="0" fontId="0" fillId="5" borderId="54" xfId="0" applyFill="1" applyBorder="1"/>
    <xf numFmtId="0" fontId="0" fillId="5" borderId="53" xfId="0" applyFill="1" applyBorder="1"/>
    <xf numFmtId="0" fontId="0" fillId="5" borderId="0" xfId="0" applyFill="1" applyBorder="1"/>
    <xf numFmtId="0" fontId="0" fillId="5" borderId="34" xfId="0" applyFill="1" applyBorder="1"/>
    <xf numFmtId="0" fontId="0" fillId="5" borderId="35" xfId="0" applyFill="1" applyBorder="1"/>
    <xf numFmtId="0" fontId="0" fillId="5" borderId="36" xfId="0" applyFill="1" applyBorder="1"/>
    <xf numFmtId="0" fontId="0" fillId="2" borderId="0" xfId="0" applyFill="1" applyBorder="1"/>
    <xf numFmtId="0" fontId="0" fillId="2" borderId="0" xfId="0" applyFill="1" applyBorder="1" applyAlignment="1"/>
    <xf numFmtId="0" fontId="0" fillId="0" borderId="0" xfId="0" applyAlignment="1"/>
    <xf numFmtId="0" fontId="0" fillId="2" borderId="0" xfId="0" applyFill="1" applyAlignment="1"/>
    <xf numFmtId="0" fontId="56" fillId="2" borderId="0" xfId="0" applyFont="1" applyFill="1" applyBorder="1" applyAlignment="1">
      <alignment vertical="center" wrapText="1"/>
    </xf>
    <xf numFmtId="0" fontId="58" fillId="2" borderId="0" xfId="0" applyFont="1" applyFill="1" applyBorder="1" applyAlignment="1">
      <alignment vertical="center" wrapText="1"/>
    </xf>
    <xf numFmtId="0" fontId="59" fillId="0" borderId="0" xfId="0" applyFont="1" applyAlignment="1">
      <alignment horizontal="center" vertical="top"/>
    </xf>
    <xf numFmtId="1" fontId="16" fillId="3" borderId="0" xfId="0" applyNumberFormat="1" applyFont="1" applyFill="1" applyAlignment="1">
      <alignment horizontal="center" vertical="center"/>
    </xf>
    <xf numFmtId="1" fontId="53" fillId="3" borderId="0" xfId="0" applyNumberFormat="1" applyFont="1" applyFill="1" applyAlignment="1">
      <alignment horizontal="left" vertical="center"/>
    </xf>
    <xf numFmtId="0" fontId="16" fillId="3" borderId="0" xfId="0" applyFont="1" applyFill="1" applyAlignment="1">
      <alignment horizontal="center"/>
    </xf>
    <xf numFmtId="0" fontId="53" fillId="3" borderId="0" xfId="0" applyFont="1" applyFill="1" applyAlignment="1">
      <alignment horizontal="left"/>
    </xf>
    <xf numFmtId="0" fontId="16" fillId="3" borderId="35" xfId="0" applyFont="1" applyFill="1" applyBorder="1" applyAlignment="1">
      <alignment horizontal="center"/>
    </xf>
    <xf numFmtId="0" fontId="17" fillId="3" borderId="53" xfId="0" applyFont="1" applyFill="1" applyBorder="1" applyAlignment="1">
      <alignment horizontal="left" vertical="top" wrapText="1"/>
    </xf>
    <xf numFmtId="0" fontId="17" fillId="3" borderId="32" xfId="0" applyFont="1" applyFill="1" applyBorder="1" applyAlignment="1">
      <alignment horizontal="left" vertical="top"/>
    </xf>
    <xf numFmtId="0" fontId="0" fillId="3" borderId="28" xfId="0" applyFill="1" applyBorder="1"/>
    <xf numFmtId="0" fontId="0" fillId="3" borderId="30" xfId="0" applyFill="1" applyBorder="1"/>
    <xf numFmtId="0" fontId="63" fillId="3" borderId="28" xfId="0" applyFont="1" applyFill="1" applyBorder="1"/>
    <xf numFmtId="0" fontId="63" fillId="3" borderId="28" xfId="0" applyFont="1" applyFill="1" applyBorder="1" applyAlignment="1">
      <alignment horizontal="right"/>
    </xf>
    <xf numFmtId="0" fontId="0" fillId="24" borderId="0" xfId="0" applyFill="1"/>
    <xf numFmtId="0" fontId="1" fillId="24" borderId="0" xfId="0" applyFont="1" applyFill="1" applyAlignment="1">
      <alignment horizontal="center"/>
    </xf>
    <xf numFmtId="1" fontId="1" fillId="27" borderId="0" xfId="0" applyNumberFormat="1" applyFont="1" applyFill="1" applyBorder="1" applyAlignment="1">
      <alignment horizontal="center" vertical="center"/>
    </xf>
    <xf numFmtId="1" fontId="23" fillId="27" borderId="0" xfId="0" applyNumberFormat="1" applyFont="1" applyFill="1" applyBorder="1" applyAlignment="1">
      <alignment horizontal="left" vertical="center"/>
    </xf>
    <xf numFmtId="0" fontId="68" fillId="24" borderId="0" xfId="0" applyFont="1" applyFill="1"/>
    <xf numFmtId="0" fontId="0" fillId="27" borderId="0" xfId="0" applyFill="1" applyBorder="1" applyAlignment="1">
      <alignment horizontal="center" vertical="center" wrapText="1"/>
    </xf>
    <xf numFmtId="0" fontId="25" fillId="27" borderId="0" xfId="0" applyFont="1" applyFill="1" applyBorder="1" applyAlignment="1">
      <alignment horizontal="center" vertical="center" wrapText="1"/>
    </xf>
    <xf numFmtId="0" fontId="11" fillId="27" borderId="0" xfId="0" applyFont="1" applyFill="1" applyBorder="1" applyAlignment="1">
      <alignment horizontal="center" vertical="center" wrapText="1"/>
    </xf>
    <xf numFmtId="0" fontId="0" fillId="0" borderId="0" xfId="0" applyAlignment="1">
      <alignment horizontal="justify" vertical="top" wrapText="1" readingOrder="1"/>
    </xf>
    <xf numFmtId="1" fontId="1" fillId="0" borderId="59" xfId="0" applyNumberFormat="1" applyFont="1" applyBorder="1" applyAlignment="1">
      <alignment horizontal="center" vertical="center" wrapText="1"/>
    </xf>
    <xf numFmtId="1" fontId="1" fillId="0" borderId="33" xfId="0" applyNumberFormat="1" applyFont="1" applyBorder="1" applyAlignment="1">
      <alignment horizontal="center" vertical="center" wrapText="1"/>
    </xf>
    <xf numFmtId="1" fontId="1" fillId="0" borderId="18" xfId="0" applyNumberFormat="1" applyFont="1" applyBorder="1" applyAlignment="1">
      <alignment horizontal="center" vertical="center" wrapText="1"/>
    </xf>
    <xf numFmtId="1" fontId="1" fillId="0" borderId="37"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 fontId="1" fillId="0" borderId="38" xfId="0" applyNumberFormat="1" applyFont="1" applyBorder="1" applyAlignment="1">
      <alignment horizontal="center" vertical="center" wrapText="1"/>
    </xf>
    <xf numFmtId="1" fontId="1" fillId="0" borderId="39" xfId="0" applyNumberFormat="1" applyFont="1" applyBorder="1" applyAlignment="1">
      <alignment horizontal="center" vertical="center" wrapText="1"/>
    </xf>
    <xf numFmtId="1" fontId="1" fillId="0" borderId="28" xfId="0" applyNumberFormat="1" applyFont="1" applyBorder="1" applyAlignment="1">
      <alignment horizontal="center" vertical="center" wrapText="1"/>
    </xf>
    <xf numFmtId="1" fontId="1" fillId="0" borderId="23" xfId="0" applyNumberFormat="1" applyFont="1" applyBorder="1" applyAlignment="1">
      <alignment horizontal="center" vertical="center" wrapText="1"/>
    </xf>
    <xf numFmtId="1" fontId="1" fillId="0" borderId="48" xfId="0" applyNumberFormat="1" applyFont="1" applyBorder="1" applyAlignment="1">
      <alignment horizontal="right" vertical="center"/>
    </xf>
    <xf numFmtId="1" fontId="1" fillId="0" borderId="49" xfId="0" applyNumberFormat="1" applyFont="1" applyBorder="1" applyAlignment="1">
      <alignment horizontal="right" vertical="center"/>
    </xf>
    <xf numFmtId="1" fontId="1" fillId="0" borderId="49" xfId="0" applyNumberFormat="1" applyFont="1" applyBorder="1" applyAlignment="1">
      <alignment horizontal="left" vertical="center"/>
    </xf>
    <xf numFmtId="1" fontId="1" fillId="0" borderId="43" xfId="0" applyNumberFormat="1" applyFont="1" applyBorder="1" applyAlignment="1">
      <alignment horizontal="left" vertical="center"/>
    </xf>
    <xf numFmtId="1" fontId="1" fillId="0" borderId="17" xfId="0" applyNumberFormat="1" applyFont="1" applyBorder="1" applyAlignment="1">
      <alignment horizontal="right" vertical="center"/>
    </xf>
    <xf numFmtId="1" fontId="1" fillId="0" borderId="50" xfId="0" applyNumberFormat="1" applyFont="1" applyBorder="1" applyAlignment="1">
      <alignment horizontal="left" vertical="center"/>
    </xf>
    <xf numFmtId="1" fontId="1" fillId="0" borderId="2" xfId="0" applyNumberFormat="1" applyFont="1" applyBorder="1" applyAlignment="1">
      <alignment horizontal="right" vertical="center"/>
    </xf>
    <xf numFmtId="1" fontId="1" fillId="0" borderId="30" xfId="0" applyNumberFormat="1" applyFont="1" applyBorder="1" applyAlignment="1">
      <alignment horizontal="right" vertical="center"/>
    </xf>
    <xf numFmtId="1" fontId="1" fillId="0" borderId="28" xfId="0" applyNumberFormat="1" applyFont="1" applyBorder="1" applyAlignment="1">
      <alignment horizontal="left" vertical="center"/>
    </xf>
    <xf numFmtId="1" fontId="1" fillId="0" borderId="52" xfId="0" applyNumberFormat="1" applyFont="1" applyBorder="1" applyAlignment="1">
      <alignment horizontal="left" vertical="center"/>
    </xf>
    <xf numFmtId="1" fontId="1" fillId="0" borderId="30" xfId="0" applyNumberFormat="1" applyFont="1" applyBorder="1" applyAlignment="1">
      <alignment horizontal="left" vertical="center"/>
    </xf>
    <xf numFmtId="1" fontId="1" fillId="0" borderId="47" xfId="0" applyNumberFormat="1" applyFont="1" applyBorder="1" applyAlignment="1">
      <alignment horizontal="left" vertical="center"/>
    </xf>
    <xf numFmtId="1" fontId="37" fillId="0" borderId="20" xfId="0" applyNumberFormat="1" applyFont="1" applyBorder="1" applyAlignment="1">
      <alignment horizontal="center" vertical="center" wrapText="1"/>
    </xf>
    <xf numFmtId="1" fontId="37" fillId="0" borderId="29" xfId="0" applyNumberFormat="1" applyFont="1" applyBorder="1" applyAlignment="1">
      <alignment horizontal="center" vertical="center" wrapText="1"/>
    </xf>
    <xf numFmtId="1" fontId="37" fillId="0" borderId="31" xfId="0" applyNumberFormat="1" applyFont="1" applyBorder="1" applyAlignment="1">
      <alignment horizontal="center" vertical="center" wrapText="1"/>
    </xf>
    <xf numFmtId="1" fontId="37" fillId="0" borderId="39" xfId="0" applyNumberFormat="1" applyFont="1" applyBorder="1" applyAlignment="1">
      <alignment horizontal="center" vertical="center" wrapText="1"/>
    </xf>
    <xf numFmtId="1" fontId="37" fillId="0" borderId="28" xfId="0" applyNumberFormat="1" applyFont="1" applyBorder="1" applyAlignment="1">
      <alignment horizontal="center" vertical="center" wrapText="1"/>
    </xf>
    <xf numFmtId="1" fontId="37" fillId="0" borderId="23" xfId="0" applyNumberFormat="1" applyFont="1" applyBorder="1" applyAlignment="1">
      <alignment horizontal="center" vertical="center" wrapText="1"/>
    </xf>
    <xf numFmtId="1" fontId="37" fillId="0" borderId="37" xfId="0" applyNumberFormat="1" applyFont="1" applyBorder="1" applyAlignment="1">
      <alignment horizontal="center" vertical="center" wrapText="1"/>
    </xf>
    <xf numFmtId="1" fontId="37" fillId="0" borderId="0" xfId="0" applyNumberFormat="1" applyFont="1" applyBorder="1" applyAlignment="1">
      <alignment horizontal="center" vertical="center" wrapText="1"/>
    </xf>
    <xf numFmtId="1" fontId="37" fillId="0" borderId="38" xfId="0" applyNumberFormat="1" applyFont="1" applyBorder="1" applyAlignment="1">
      <alignment horizontal="center" vertical="center" wrapText="1"/>
    </xf>
    <xf numFmtId="1" fontId="8" fillId="0" borderId="40" xfId="0" applyNumberFormat="1" applyFont="1" applyBorder="1" applyAlignment="1">
      <alignment horizontal="center" vertical="center" wrapText="1"/>
    </xf>
    <xf numFmtId="1" fontId="8" fillId="0" borderId="41" xfId="0" applyNumberFormat="1" applyFont="1" applyBorder="1" applyAlignment="1">
      <alignment horizontal="center" vertical="center" wrapText="1"/>
    </xf>
    <xf numFmtId="1" fontId="8" fillId="0" borderId="27" xfId="0" applyNumberFormat="1" applyFont="1" applyBorder="1" applyAlignment="1">
      <alignment horizontal="center" vertical="center" wrapText="1"/>
    </xf>
    <xf numFmtId="1" fontId="8" fillId="0" borderId="45" xfId="0" applyNumberFormat="1" applyFont="1" applyBorder="1" applyAlignment="1">
      <alignment horizontal="center" vertical="center" wrapText="1"/>
    </xf>
    <xf numFmtId="1" fontId="8" fillId="0" borderId="42" xfId="0" applyNumberFormat="1" applyFont="1" applyBorder="1" applyAlignment="1">
      <alignment horizontal="center" vertical="center" wrapText="1"/>
    </xf>
    <xf numFmtId="1" fontId="1" fillId="0" borderId="46" xfId="0" applyNumberFormat="1" applyFont="1" applyBorder="1" applyAlignment="1">
      <alignment horizontal="right" vertical="center"/>
    </xf>
    <xf numFmtId="1" fontId="1" fillId="0" borderId="3" xfId="0" applyNumberFormat="1" applyFont="1" applyBorder="1" applyAlignment="1">
      <alignment horizontal="left" vertical="center"/>
    </xf>
    <xf numFmtId="1" fontId="1" fillId="0" borderId="39" xfId="0" applyNumberFormat="1" applyFont="1" applyBorder="1" applyAlignment="1">
      <alignment horizontal="right" vertical="center"/>
    </xf>
    <xf numFmtId="1" fontId="1" fillId="0" borderId="28" xfId="0" applyNumberFormat="1" applyFont="1" applyBorder="1" applyAlignment="1">
      <alignment horizontal="right" vertical="center"/>
    </xf>
    <xf numFmtId="1" fontId="1" fillId="0" borderId="23" xfId="0" applyNumberFormat="1" applyFont="1" applyBorder="1" applyAlignment="1">
      <alignment horizontal="left" vertical="center"/>
    </xf>
    <xf numFmtId="1" fontId="1" fillId="0" borderId="51" xfId="0" applyNumberFormat="1" applyFont="1" applyBorder="1" applyAlignment="1">
      <alignment horizontal="right" vertical="center"/>
    </xf>
    <xf numFmtId="1" fontId="12" fillId="0" borderId="39" xfId="0" applyNumberFormat="1" applyFont="1" applyBorder="1" applyAlignment="1">
      <alignment horizontal="center" vertical="center"/>
    </xf>
    <xf numFmtId="1" fontId="12" fillId="0" borderId="28" xfId="0" applyNumberFormat="1" applyFont="1" applyBorder="1" applyAlignment="1">
      <alignment horizontal="center" vertical="center"/>
    </xf>
    <xf numFmtId="1" fontId="1" fillId="0" borderId="2" xfId="0" applyNumberFormat="1" applyFont="1" applyBorder="1" applyAlignment="1">
      <alignment horizontal="center" vertical="center"/>
    </xf>
    <xf numFmtId="1" fontId="1" fillId="0" borderId="3" xfId="0" applyNumberFormat="1" applyFont="1" applyBorder="1" applyAlignment="1">
      <alignment horizontal="center" vertical="center"/>
    </xf>
    <xf numFmtId="0" fontId="22" fillId="0" borderId="0" xfId="0" applyFont="1" applyBorder="1" applyAlignment="1">
      <alignment horizontal="center" vertical="center" wrapText="1"/>
    </xf>
    <xf numFmtId="0" fontId="29" fillId="0" borderId="33" xfId="0" applyFont="1" applyBorder="1" applyAlignment="1">
      <alignment horizontal="center" wrapText="1"/>
    </xf>
    <xf numFmtId="0" fontId="29" fillId="0" borderId="33" xfId="0" applyFont="1" applyBorder="1" applyAlignment="1">
      <alignment horizontal="center"/>
    </xf>
    <xf numFmtId="0" fontId="29" fillId="0" borderId="0" xfId="0" applyFont="1" applyAlignment="1">
      <alignment horizontal="center"/>
    </xf>
    <xf numFmtId="1" fontId="1" fillId="0" borderId="8" xfId="0" applyNumberFormat="1" applyFont="1" applyBorder="1" applyAlignment="1">
      <alignment horizontal="center" vertical="center"/>
    </xf>
    <xf numFmtId="0" fontId="1" fillId="0" borderId="1" xfId="0" applyFont="1" applyBorder="1" applyAlignment="1">
      <alignment horizontal="center" vertical="center"/>
    </xf>
    <xf numFmtId="0" fontId="1" fillId="0" borderId="8" xfId="0" applyFont="1" applyBorder="1" applyAlignment="1">
      <alignment horizontal="center" vertical="center"/>
    </xf>
    <xf numFmtId="1" fontId="1" fillId="0" borderId="1" xfId="0" applyNumberFormat="1"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9" fillId="0" borderId="0" xfId="0" applyFont="1" applyBorder="1" applyAlignment="1">
      <alignment horizontal="center" vertical="center" wrapText="1"/>
    </xf>
    <xf numFmtId="0" fontId="0" fillId="0" borderId="29" xfId="0" applyBorder="1" applyAlignment="1">
      <alignment horizontal="center" vertical="center"/>
    </xf>
    <xf numFmtId="49" fontId="0" fillId="0" borderId="0" xfId="0" applyNumberFormat="1" applyAlignment="1">
      <alignment horizontal="center" vertical="center"/>
    </xf>
    <xf numFmtId="0" fontId="12" fillId="0" borderId="0" xfId="0" applyFont="1" applyAlignment="1">
      <alignment horizontal="center"/>
    </xf>
    <xf numFmtId="1" fontId="1" fillId="0" borderId="4" xfId="0" applyNumberFormat="1" applyFont="1" applyBorder="1" applyAlignment="1">
      <alignment horizontal="center" vertical="center"/>
    </xf>
    <xf numFmtId="0" fontId="1" fillId="0" borderId="4" xfId="0" applyFont="1" applyBorder="1" applyAlignment="1">
      <alignment horizontal="center" vertical="center"/>
    </xf>
    <xf numFmtId="0" fontId="1" fillId="0" borderId="22" xfId="0" applyFont="1" applyBorder="1" applyAlignment="1">
      <alignment horizontal="center" vertical="center"/>
    </xf>
    <xf numFmtId="0" fontId="22" fillId="0" borderId="36" xfId="0" applyFont="1" applyBorder="1" applyAlignment="1">
      <alignment horizontal="center" vertical="top" wrapText="1"/>
    </xf>
    <xf numFmtId="0" fontId="0" fillId="0" borderId="0" xfId="0" applyAlignment="1">
      <alignment horizontal="center" vertical="top"/>
    </xf>
    <xf numFmtId="0" fontId="12" fillId="0" borderId="28" xfId="0" applyFont="1" applyBorder="1" applyAlignment="1">
      <alignment horizontal="center"/>
    </xf>
    <xf numFmtId="0" fontId="9" fillId="0" borderId="29" xfId="0" applyFont="1" applyBorder="1" applyAlignment="1">
      <alignment horizontal="center" vertical="top" wrapText="1"/>
    </xf>
    <xf numFmtId="0" fontId="9" fillId="0" borderId="0" xfId="0" applyFont="1" applyBorder="1" applyAlignment="1">
      <alignment horizontal="center" vertical="top" wrapText="1"/>
    </xf>
    <xf numFmtId="0" fontId="26" fillId="0" borderId="0" xfId="0" applyFont="1" applyAlignment="1">
      <alignment horizontal="center" vertical="top"/>
    </xf>
    <xf numFmtId="0" fontId="27" fillId="0" borderId="36" xfId="0" applyFont="1" applyBorder="1" applyAlignment="1">
      <alignment horizontal="center" vertical="top" wrapText="1"/>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7" fillId="0" borderId="7" xfId="0" applyFont="1" applyBorder="1" applyAlignment="1">
      <alignment horizontal="center" vertical="center"/>
    </xf>
    <xf numFmtId="0" fontId="7" fillId="0" borderId="12" xfId="0" applyFont="1" applyBorder="1" applyAlignment="1">
      <alignment horizontal="center" vertical="center"/>
    </xf>
    <xf numFmtId="1" fontId="1" fillId="0" borderId="21" xfId="0" applyNumberFormat="1" applyFont="1" applyBorder="1" applyAlignment="1">
      <alignment horizontal="center" vertical="center"/>
    </xf>
    <xf numFmtId="0" fontId="1" fillId="0" borderId="12" xfId="0" applyFont="1" applyBorder="1" applyAlignment="1">
      <alignment horizontal="center" vertical="center"/>
    </xf>
    <xf numFmtId="1" fontId="23" fillId="0" borderId="1" xfId="0" applyNumberFormat="1" applyFont="1" applyBorder="1" applyAlignment="1">
      <alignment horizontal="left" vertical="center"/>
    </xf>
    <xf numFmtId="0" fontId="23" fillId="0" borderId="1" xfId="0" applyFont="1" applyBorder="1" applyAlignment="1">
      <alignment horizontal="left" vertical="center"/>
    </xf>
    <xf numFmtId="0" fontId="20" fillId="0" borderId="0" xfId="0" applyFont="1" applyAlignment="1">
      <alignment horizontal="center" vertical="top" wrapText="1"/>
    </xf>
    <xf numFmtId="0" fontId="7" fillId="0" borderId="0" xfId="0" applyFont="1" applyAlignment="1">
      <alignment horizontal="center" vertical="top" wrapText="1"/>
    </xf>
    <xf numFmtId="0" fontId="22" fillId="0" borderId="29" xfId="0" applyFont="1" applyBorder="1" applyAlignment="1">
      <alignment horizontal="center" vertical="center" wrapText="1"/>
    </xf>
    <xf numFmtId="0" fontId="22" fillId="0" borderId="0" xfId="0" applyFont="1" applyAlignment="1">
      <alignment horizontal="center" vertical="center" wrapText="1"/>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16" fillId="0" borderId="0" xfId="0" applyFont="1" applyAlignment="1">
      <alignment horizontal="center"/>
    </xf>
    <xf numFmtId="0" fontId="12" fillId="0" borderId="20" xfId="0" applyFont="1" applyBorder="1" applyAlignment="1">
      <alignment horizontal="center"/>
    </xf>
    <xf numFmtId="0" fontId="12" fillId="0" borderId="29" xfId="0" applyFont="1" applyBorder="1" applyAlignment="1">
      <alignment horizontal="center"/>
    </xf>
    <xf numFmtId="0" fontId="12" fillId="0" borderId="31" xfId="0"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13" fillId="0" borderId="0" xfId="0" applyFont="1" applyAlignment="1">
      <alignment horizontal="right"/>
    </xf>
    <xf numFmtId="0" fontId="10" fillId="0" borderId="0" xfId="0" applyFont="1" applyAlignment="1">
      <alignment horizontal="left"/>
    </xf>
    <xf numFmtId="0" fontId="6" fillId="0" borderId="28" xfId="0" applyFont="1" applyBorder="1" applyAlignment="1">
      <alignment horizontal="center"/>
    </xf>
    <xf numFmtId="0" fontId="11" fillId="0" borderId="29" xfId="0" applyFont="1" applyBorder="1" applyAlignment="1">
      <alignment horizontal="center"/>
    </xf>
    <xf numFmtId="0" fontId="6" fillId="0" borderId="0" xfId="0" applyFont="1" applyAlignment="1">
      <alignment horizontal="right"/>
    </xf>
    <xf numFmtId="14" fontId="6" fillId="0" borderId="0" xfId="0" applyNumberFormat="1" applyFont="1" applyAlignment="1">
      <alignment horizontal="left"/>
    </xf>
    <xf numFmtId="0" fontId="6" fillId="0" borderId="0" xfId="0" applyFont="1" applyAlignment="1">
      <alignment horizontal="left"/>
    </xf>
    <xf numFmtId="0" fontId="1" fillId="0" borderId="0" xfId="0" applyFont="1" applyAlignment="1">
      <alignment horizontal="left"/>
    </xf>
    <xf numFmtId="0" fontId="6" fillId="0" borderId="0" xfId="0" applyFont="1" applyAlignment="1">
      <alignment horizontal="center" vertical="center"/>
    </xf>
    <xf numFmtId="0" fontId="0" fillId="0" borderId="0" xfId="0" applyAlignment="1">
      <alignment horizontal="left"/>
    </xf>
    <xf numFmtId="0" fontId="0" fillId="0" borderId="0" xfId="0" applyAlignment="1">
      <alignment horizontal="center" vertical="center" wrapText="1"/>
    </xf>
    <xf numFmtId="0" fontId="17" fillId="0" borderId="0" xfId="0" applyFont="1" applyAlignment="1">
      <alignment horizontal="center" vertical="center" wrapText="1"/>
    </xf>
    <xf numFmtId="0" fontId="34" fillId="0" borderId="0" xfId="0" applyFont="1" applyBorder="1" applyAlignment="1">
      <alignment horizontal="center" textRotation="90" wrapText="1"/>
    </xf>
    <xf numFmtId="0" fontId="17" fillId="0" borderId="0" xfId="0" applyFont="1" applyAlignment="1">
      <alignment horizontal="center" wrapText="1"/>
    </xf>
    <xf numFmtId="0" fontId="17" fillId="0" borderId="0" xfId="0" applyFont="1" applyBorder="1" applyAlignment="1">
      <alignment horizontal="center" wrapText="1"/>
    </xf>
    <xf numFmtId="0" fontId="0" fillId="0" borderId="0"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left" vertical="center" wrapText="1"/>
    </xf>
    <xf numFmtId="0" fontId="7" fillId="0" borderId="0" xfId="0" applyFont="1" applyBorder="1" applyAlignment="1">
      <alignment horizontal="center" vertical="center"/>
    </xf>
    <xf numFmtId="0" fontId="7" fillId="0" borderId="36" xfId="0" applyFont="1" applyBorder="1" applyAlignment="1">
      <alignment horizontal="center" vertical="center"/>
    </xf>
    <xf numFmtId="0" fontId="15" fillId="0" borderId="0" xfId="0" applyFont="1" applyBorder="1" applyAlignment="1">
      <alignment horizontal="center" vertical="center"/>
    </xf>
    <xf numFmtId="0" fontId="15" fillId="0" borderId="36" xfId="0" applyFont="1" applyBorder="1" applyAlignment="1">
      <alignment horizontal="center" vertical="center"/>
    </xf>
    <xf numFmtId="0" fontId="36" fillId="0" borderId="0" xfId="0" applyFont="1" applyAlignment="1">
      <alignment horizontal="center"/>
    </xf>
    <xf numFmtId="0" fontId="30" fillId="0" borderId="0" xfId="0" applyFont="1" applyAlignment="1">
      <alignment horizontal="center"/>
    </xf>
    <xf numFmtId="8" fontId="2" fillId="0" borderId="0" xfId="0" applyNumberFormat="1" applyFont="1" applyAlignment="1">
      <alignment horizontal="center"/>
    </xf>
    <xf numFmtId="0" fontId="2" fillId="0" borderId="0" xfId="0" applyFont="1" applyAlignment="1">
      <alignment horizontal="center"/>
    </xf>
    <xf numFmtId="0" fontId="2" fillId="0" borderId="28" xfId="0" applyFont="1" applyBorder="1" applyAlignment="1">
      <alignment horizontal="center"/>
    </xf>
    <xf numFmtId="1" fontId="14" fillId="0" borderId="1" xfId="0" applyNumberFormat="1" applyFont="1" applyBorder="1" applyAlignment="1">
      <alignment horizontal="center"/>
    </xf>
    <xf numFmtId="0" fontId="14" fillId="0" borderId="1" xfId="0" applyFont="1" applyBorder="1" applyAlignment="1">
      <alignment horizontal="center"/>
    </xf>
    <xf numFmtId="0" fontId="14" fillId="0" borderId="9" xfId="0" applyFont="1" applyBorder="1" applyAlignment="1">
      <alignment horizontal="center"/>
    </xf>
    <xf numFmtId="1" fontId="14" fillId="0" borderId="4" xfId="0" applyNumberFormat="1" applyFont="1" applyBorder="1" applyAlignment="1">
      <alignment horizontal="center"/>
    </xf>
    <xf numFmtId="0" fontId="14" fillId="0" borderId="4" xfId="0" applyFont="1" applyBorder="1" applyAlignment="1">
      <alignment horizontal="center"/>
    </xf>
    <xf numFmtId="0" fontId="14" fillId="0" borderId="22" xfId="0" applyFont="1" applyBorder="1" applyAlignment="1">
      <alignment horizontal="center"/>
    </xf>
    <xf numFmtId="1" fontId="6" fillId="0" borderId="1"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1" fontId="14" fillId="0" borderId="21" xfId="0" applyNumberFormat="1" applyFont="1" applyBorder="1" applyAlignment="1">
      <alignment horizontal="center"/>
    </xf>
    <xf numFmtId="0" fontId="14" fillId="0" borderId="8" xfId="0" applyFont="1" applyBorder="1" applyAlignment="1">
      <alignment horizontal="center"/>
    </xf>
    <xf numFmtId="1" fontId="14" fillId="0" borderId="8" xfId="0" applyNumberFormat="1" applyFont="1" applyBorder="1" applyAlignment="1">
      <alignment horizontal="center"/>
    </xf>
    <xf numFmtId="0" fontId="10" fillId="0" borderId="40" xfId="0" applyFont="1" applyBorder="1" applyAlignment="1">
      <alignment horizontal="left" wrapText="1"/>
    </xf>
    <xf numFmtId="0" fontId="10" fillId="0" borderId="41" xfId="0" applyFont="1" applyBorder="1" applyAlignment="1">
      <alignment horizontal="left"/>
    </xf>
    <xf numFmtId="0" fontId="10" fillId="0" borderId="42" xfId="0" applyFont="1" applyBorder="1" applyAlignment="1">
      <alignment horizontal="left"/>
    </xf>
    <xf numFmtId="0" fontId="12" fillId="0" borderId="40" xfId="0" applyFont="1" applyBorder="1" applyAlignment="1">
      <alignment horizontal="left" wrapText="1"/>
    </xf>
    <xf numFmtId="0" fontId="12" fillId="0" borderId="41" xfId="0" applyFont="1" applyBorder="1" applyAlignment="1">
      <alignment horizontal="left"/>
    </xf>
    <xf numFmtId="0" fontId="12" fillId="0" borderId="42" xfId="0" applyFont="1" applyBorder="1" applyAlignment="1">
      <alignment horizontal="left"/>
    </xf>
    <xf numFmtId="0" fontId="33" fillId="0" borderId="0" xfId="0" applyFont="1" applyBorder="1" applyAlignment="1">
      <alignment horizontal="center" vertical="center" wrapText="1"/>
    </xf>
    <xf numFmtId="0" fontId="29" fillId="0" borderId="0" xfId="0" applyFont="1" applyBorder="1" applyAlignment="1">
      <alignment horizontal="center" wrapText="1"/>
    </xf>
    <xf numFmtId="0" fontId="29" fillId="0" borderId="34" xfId="0" applyFont="1" applyBorder="1" applyAlignment="1">
      <alignment horizontal="center" wrapText="1"/>
    </xf>
    <xf numFmtId="0" fontId="37" fillId="0" borderId="0" xfId="0" applyFont="1" applyBorder="1" applyAlignment="1">
      <alignment horizontal="center" wrapText="1"/>
    </xf>
    <xf numFmtId="0" fontId="0" fillId="0" borderId="53" xfId="0" applyBorder="1" applyAlignment="1">
      <alignment horizontal="center" vertical="center" wrapText="1"/>
    </xf>
    <xf numFmtId="0" fontId="14" fillId="0" borderId="11" xfId="0" applyFont="1" applyBorder="1" applyAlignment="1">
      <alignment horizontal="center"/>
    </xf>
    <xf numFmtId="0" fontId="14" fillId="0" borderId="12" xfId="0" applyFont="1" applyBorder="1" applyAlignment="1">
      <alignment horizontal="center"/>
    </xf>
    <xf numFmtId="1" fontId="35" fillId="0" borderId="20" xfId="0" applyNumberFormat="1" applyFont="1" applyBorder="1" applyAlignment="1">
      <alignment horizontal="left" vertical="center"/>
    </xf>
    <xf numFmtId="0" fontId="35" fillId="0" borderId="29" xfId="0" applyFont="1" applyBorder="1" applyAlignment="1">
      <alignment horizontal="left" vertical="center"/>
    </xf>
    <xf numFmtId="0" fontId="35" fillId="0" borderId="31" xfId="0" applyFont="1" applyBorder="1" applyAlignment="1">
      <alignment horizontal="left" vertical="center"/>
    </xf>
    <xf numFmtId="0" fontId="35" fillId="0" borderId="37" xfId="0" applyFont="1" applyBorder="1" applyAlignment="1">
      <alignment horizontal="left" vertical="center"/>
    </xf>
    <xf numFmtId="0" fontId="35" fillId="0" borderId="0" xfId="0" applyFont="1" applyBorder="1" applyAlignment="1">
      <alignment horizontal="left" vertical="center"/>
    </xf>
    <xf numFmtId="0" fontId="35" fillId="0" borderId="38" xfId="0" applyFont="1" applyBorder="1" applyAlignment="1">
      <alignment horizontal="left" vertical="center"/>
    </xf>
    <xf numFmtId="0" fontId="35" fillId="0" borderId="39" xfId="0" applyFont="1" applyBorder="1" applyAlignment="1">
      <alignment horizontal="left" vertical="center"/>
    </xf>
    <xf numFmtId="0" fontId="35" fillId="0" borderId="28" xfId="0" applyFont="1" applyBorder="1" applyAlignment="1">
      <alignment horizontal="left" vertical="center"/>
    </xf>
    <xf numFmtId="0" fontId="35" fillId="0" borderId="23" xfId="0" applyFont="1" applyBorder="1" applyAlignment="1">
      <alignment horizontal="left" vertical="center"/>
    </xf>
    <xf numFmtId="1" fontId="6" fillId="0" borderId="8"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0" xfId="0" applyFont="1" applyBorder="1" applyAlignment="1">
      <alignment horizontal="center" vertical="center" wrapText="1"/>
    </xf>
    <xf numFmtId="0" fontId="14" fillId="0" borderId="10" xfId="0" applyFont="1" applyBorder="1" applyAlignment="1">
      <alignment horizontal="center"/>
    </xf>
    <xf numFmtId="0" fontId="6" fillId="0" borderId="8" xfId="0" applyFont="1" applyBorder="1" applyAlignment="1">
      <alignment horizontal="center" vertical="center" wrapText="1"/>
    </xf>
    <xf numFmtId="1" fontId="24" fillId="0" borderId="20" xfId="0" applyNumberFormat="1" applyFont="1" applyBorder="1" applyAlignment="1">
      <alignment horizontal="left" vertical="center" wrapText="1"/>
    </xf>
    <xf numFmtId="0" fontId="24" fillId="0" borderId="31" xfId="0" applyFont="1" applyBorder="1" applyAlignment="1">
      <alignment horizontal="left" vertical="center" wrapText="1"/>
    </xf>
    <xf numFmtId="0" fontId="24" fillId="0" borderId="39" xfId="0" applyFont="1" applyBorder="1" applyAlignment="1">
      <alignment horizontal="left" vertical="center" wrapText="1"/>
    </xf>
    <xf numFmtId="0" fontId="24" fillId="0" borderId="23" xfId="0" applyFont="1" applyBorder="1" applyAlignment="1">
      <alignment horizontal="left" vertical="center" wrapText="1"/>
    </xf>
    <xf numFmtId="1" fontId="6" fillId="0" borderId="21" xfId="0" applyNumberFormat="1" applyFont="1" applyBorder="1" applyAlignment="1">
      <alignment horizontal="center" vertical="center" wrapText="1"/>
    </xf>
    <xf numFmtId="0" fontId="6" fillId="0" borderId="4" xfId="0" applyFont="1" applyBorder="1" applyAlignment="1">
      <alignment horizontal="center" vertical="center" wrapText="1"/>
    </xf>
    <xf numFmtId="1" fontId="6" fillId="0" borderId="4" xfId="0" applyNumberFormat="1" applyFont="1" applyBorder="1" applyAlignment="1">
      <alignment horizontal="center" vertical="center" wrapText="1"/>
    </xf>
    <xf numFmtId="0" fontId="6" fillId="0" borderId="22" xfId="0" applyFont="1" applyBorder="1" applyAlignment="1">
      <alignment horizontal="center" vertical="center" wrapText="1"/>
    </xf>
    <xf numFmtId="0" fontId="0" fillId="0" borderId="19" xfId="0" applyBorder="1" applyAlignment="1">
      <alignment horizontal="center" wrapText="1"/>
    </xf>
    <xf numFmtId="0" fontId="0" fillId="0" borderId="19" xfId="0" applyBorder="1" applyAlignment="1">
      <alignment horizontal="center"/>
    </xf>
    <xf numFmtId="0" fontId="0" fillId="0" borderId="20" xfId="0" applyBorder="1" applyAlignment="1">
      <alignment horizontal="center"/>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7"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31" fillId="0" borderId="0" xfId="0" applyFont="1" applyAlignment="1">
      <alignment horizontal="center"/>
    </xf>
    <xf numFmtId="0" fontId="1" fillId="0" borderId="0" xfId="0" applyFont="1" applyAlignment="1">
      <alignment horizontal="center"/>
    </xf>
    <xf numFmtId="0" fontId="2" fillId="0" borderId="3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44" xfId="0" applyFont="1" applyBorder="1" applyAlignment="1">
      <alignment horizontal="center" vertical="center" wrapText="1"/>
    </xf>
    <xf numFmtId="0" fontId="32" fillId="0" borderId="5" xfId="0" applyFont="1" applyBorder="1" applyAlignment="1">
      <alignment horizontal="center"/>
    </xf>
    <xf numFmtId="0" fontId="32" fillId="0" borderId="6" xfId="0" applyFont="1" applyBorder="1" applyAlignment="1">
      <alignment horizontal="center"/>
    </xf>
    <xf numFmtId="0" fontId="32" fillId="0" borderId="8" xfId="0" applyFont="1" applyBorder="1" applyAlignment="1">
      <alignment horizontal="center"/>
    </xf>
    <xf numFmtId="0" fontId="32" fillId="0" borderId="1"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0" fontId="32" fillId="0" borderId="7" xfId="0" applyFont="1" applyBorder="1" applyAlignment="1">
      <alignment horizontal="center"/>
    </xf>
    <xf numFmtId="0" fontId="32" fillId="0" borderId="9" xfId="0" applyFont="1" applyBorder="1" applyAlignment="1">
      <alignment horizontal="center"/>
    </xf>
    <xf numFmtId="0" fontId="32" fillId="0" borderId="12" xfId="0" applyFont="1" applyBorder="1" applyAlignment="1">
      <alignment horizontal="center"/>
    </xf>
    <xf numFmtId="0" fontId="28" fillId="0" borderId="17" xfId="0" applyFont="1" applyBorder="1" applyAlignment="1">
      <alignment horizontal="center" vertical="center" wrapText="1"/>
    </xf>
    <xf numFmtId="0" fontId="0" fillId="0" borderId="49" xfId="0" applyBorder="1" applyAlignment="1">
      <alignment horizontal="center" vertical="center"/>
    </xf>
    <xf numFmtId="0" fontId="0" fillId="0" borderId="43" xfId="0" applyBorder="1" applyAlignment="1">
      <alignment horizontal="center" vertical="center"/>
    </xf>
    <xf numFmtId="0" fontId="0" fillId="12" borderId="32" xfId="0" applyFill="1" applyBorder="1" applyAlignment="1">
      <alignment horizontal="center" vertical="center" wrapText="1"/>
    </xf>
    <xf numFmtId="0" fontId="0" fillId="12" borderId="33" xfId="0" applyFill="1" applyBorder="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12" borderId="0"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5" xfId="0" applyFill="1" applyBorder="1" applyAlignment="1">
      <alignment horizontal="center" vertical="center" wrapText="1"/>
    </xf>
    <xf numFmtId="0" fontId="0" fillId="12" borderId="36" xfId="0" applyFill="1" applyBorder="1" applyAlignment="1">
      <alignment horizontal="center" vertical="center" wrapText="1"/>
    </xf>
    <xf numFmtId="0" fontId="0" fillId="12" borderId="55" xfId="0" applyFill="1" applyBorder="1" applyAlignment="1">
      <alignment horizontal="center" vertical="center" wrapText="1"/>
    </xf>
    <xf numFmtId="0" fontId="0" fillId="6" borderId="32" xfId="0" applyFill="1" applyBorder="1" applyAlignment="1">
      <alignment horizontal="center" vertical="center" wrapText="1"/>
    </xf>
    <xf numFmtId="0" fontId="0" fillId="6" borderId="54"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34" xfId="0" applyFill="1" applyBorder="1" applyAlignment="1">
      <alignment horizontal="center" vertical="center" wrapText="1"/>
    </xf>
    <xf numFmtId="0" fontId="0" fillId="6" borderId="35" xfId="0" applyFill="1" applyBorder="1" applyAlignment="1">
      <alignment horizontal="center" vertical="center" wrapText="1"/>
    </xf>
    <xf numFmtId="0" fontId="0" fillId="6" borderId="55" xfId="0" applyFill="1" applyBorder="1" applyAlignment="1">
      <alignment horizontal="center" vertical="center" wrapText="1"/>
    </xf>
    <xf numFmtId="0" fontId="45" fillId="5" borderId="32" xfId="0" applyFont="1" applyFill="1" applyBorder="1" applyAlignment="1">
      <alignment horizontal="center" vertical="center" wrapText="1"/>
    </xf>
    <xf numFmtId="0" fontId="45" fillId="5" borderId="54" xfId="0" applyFont="1" applyFill="1" applyBorder="1" applyAlignment="1">
      <alignment horizontal="center" vertical="center" wrapText="1"/>
    </xf>
    <xf numFmtId="0" fontId="45" fillId="5" borderId="53" xfId="0" applyFont="1" applyFill="1" applyBorder="1" applyAlignment="1">
      <alignment horizontal="center" vertical="center" wrapText="1"/>
    </xf>
    <xf numFmtId="0" fontId="45" fillId="5" borderId="34" xfId="0" applyFont="1" applyFill="1" applyBorder="1" applyAlignment="1">
      <alignment horizontal="center" vertical="center" wrapText="1"/>
    </xf>
    <xf numFmtId="0" fontId="45" fillId="5" borderId="35" xfId="0" applyFont="1" applyFill="1" applyBorder="1" applyAlignment="1">
      <alignment horizontal="center" vertical="center" wrapText="1"/>
    </xf>
    <xf numFmtId="0" fontId="45" fillId="5" borderId="55" xfId="0" applyFont="1" applyFill="1" applyBorder="1" applyAlignment="1">
      <alignment horizontal="center" vertical="center" wrapText="1"/>
    </xf>
    <xf numFmtId="0" fontId="42" fillId="3" borderId="32" xfId="0" applyFont="1" applyFill="1" applyBorder="1" applyAlignment="1">
      <alignment horizontal="center" vertical="center" wrapText="1"/>
    </xf>
    <xf numFmtId="0" fontId="42" fillId="3" borderId="54" xfId="0" applyFont="1" applyFill="1" applyBorder="1" applyAlignment="1">
      <alignment horizontal="center" vertical="center" wrapText="1"/>
    </xf>
    <xf numFmtId="0" fontId="42" fillId="3" borderId="53" xfId="0" applyFont="1" applyFill="1" applyBorder="1" applyAlignment="1">
      <alignment horizontal="center" vertical="center" wrapText="1"/>
    </xf>
    <xf numFmtId="0" fontId="42" fillId="3" borderId="34"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42" fillId="3" borderId="55" xfId="0" applyFont="1" applyFill="1" applyBorder="1" applyAlignment="1">
      <alignment horizontal="center" vertical="center" wrapText="1"/>
    </xf>
    <xf numFmtId="0" fontId="45" fillId="9" borderId="3" xfId="0" applyFont="1" applyFill="1" applyBorder="1" applyAlignment="1">
      <alignment horizontal="center" vertical="center" wrapText="1"/>
    </xf>
    <xf numFmtId="0" fontId="45" fillId="9" borderId="2" xfId="0" applyFont="1" applyFill="1" applyBorder="1" applyAlignment="1">
      <alignment horizontal="center" vertical="center" wrapText="1"/>
    </xf>
    <xf numFmtId="0" fontId="0" fillId="13" borderId="36" xfId="0" applyFill="1" applyBorder="1" applyAlignment="1">
      <alignment horizontal="center" vertical="center" wrapText="1"/>
    </xf>
    <xf numFmtId="0" fontId="51" fillId="8" borderId="56" xfId="0" applyFont="1" applyFill="1" applyBorder="1" applyAlignment="1">
      <alignment horizontal="center" vertical="center" wrapText="1"/>
    </xf>
    <xf numFmtId="0" fontId="51" fillId="8" borderId="57" xfId="0" applyFont="1" applyFill="1" applyBorder="1" applyAlignment="1">
      <alignment horizontal="center" vertical="center" wrapText="1"/>
    </xf>
    <xf numFmtId="0" fontId="51" fillId="8" borderId="58" xfId="0" applyFont="1" applyFill="1" applyBorder="1" applyAlignment="1">
      <alignment horizontal="center" vertical="center" wrapText="1"/>
    </xf>
    <xf numFmtId="0" fontId="0" fillId="7" borderId="32" xfId="0" applyFill="1" applyBorder="1" applyAlignment="1">
      <alignment horizontal="center" vertical="center" wrapText="1"/>
    </xf>
    <xf numFmtId="0" fontId="0" fillId="7" borderId="54" xfId="0" applyFill="1" applyBorder="1" applyAlignment="1">
      <alignment horizontal="center" vertical="center" wrapText="1"/>
    </xf>
    <xf numFmtId="0" fontId="0" fillId="7" borderId="53" xfId="0" applyFill="1" applyBorder="1" applyAlignment="1">
      <alignment horizontal="center" vertical="center" wrapText="1"/>
    </xf>
    <xf numFmtId="0" fontId="0" fillId="7" borderId="34" xfId="0" applyFill="1" applyBorder="1" applyAlignment="1">
      <alignment horizontal="center" vertical="center" wrapText="1"/>
    </xf>
    <xf numFmtId="0" fontId="0" fillId="7" borderId="35" xfId="0" applyFill="1" applyBorder="1" applyAlignment="1">
      <alignment horizontal="center" vertical="center" wrapText="1"/>
    </xf>
    <xf numFmtId="0" fontId="0" fillId="7" borderId="55" xfId="0" applyFill="1" applyBorder="1" applyAlignment="1">
      <alignment horizontal="center" vertical="center" wrapText="1"/>
    </xf>
    <xf numFmtId="0" fontId="45" fillId="4" borderId="32" xfId="0" applyFont="1" applyFill="1" applyBorder="1" applyAlignment="1">
      <alignment horizontal="center" vertical="center" wrapText="1"/>
    </xf>
    <xf numFmtId="0" fontId="45" fillId="4" borderId="54" xfId="0" applyFont="1" applyFill="1" applyBorder="1" applyAlignment="1">
      <alignment horizontal="center" vertical="center" wrapText="1"/>
    </xf>
    <xf numFmtId="0" fontId="45" fillId="4" borderId="53" xfId="0" applyFont="1" applyFill="1" applyBorder="1" applyAlignment="1">
      <alignment horizontal="center" vertical="center" wrapText="1"/>
    </xf>
    <xf numFmtId="0" fontId="45" fillId="4" borderId="34" xfId="0" applyFont="1" applyFill="1" applyBorder="1" applyAlignment="1">
      <alignment horizontal="center" vertical="center" wrapText="1"/>
    </xf>
    <xf numFmtId="0" fontId="45" fillId="4" borderId="35" xfId="0" applyFont="1" applyFill="1" applyBorder="1" applyAlignment="1">
      <alignment horizontal="center" vertical="center" wrapText="1"/>
    </xf>
    <xf numFmtId="0" fontId="45" fillId="4" borderId="55"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55" xfId="0" applyFill="1" applyBorder="1" applyAlignment="1">
      <alignment horizontal="center" vertical="center" wrapText="1"/>
    </xf>
    <xf numFmtId="0" fontId="0" fillId="0" borderId="56"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8" xfId="0" applyFill="1" applyBorder="1" applyAlignment="1">
      <alignment horizontal="center" vertical="center" wrapText="1"/>
    </xf>
    <xf numFmtId="0" fontId="0" fillId="6" borderId="33" xfId="0" applyFill="1" applyBorder="1" applyAlignment="1">
      <alignment horizontal="center" vertical="center" wrapText="1"/>
    </xf>
    <xf numFmtId="0" fontId="0" fillId="6" borderId="0" xfId="0" applyFill="1" applyBorder="1" applyAlignment="1">
      <alignment horizontal="center" vertical="center" wrapText="1"/>
    </xf>
    <xf numFmtId="0" fontId="0" fillId="6" borderId="36" xfId="0" applyFill="1" applyBorder="1" applyAlignment="1">
      <alignment horizontal="center" vertical="center" wrapText="1"/>
    </xf>
    <xf numFmtId="0" fontId="52" fillId="10" borderId="56" xfId="0" applyFont="1" applyFill="1" applyBorder="1" applyAlignment="1">
      <alignment horizontal="center" vertical="center" wrapText="1"/>
    </xf>
    <xf numFmtId="0" fontId="52" fillId="10" borderId="57" xfId="0" applyFont="1" applyFill="1" applyBorder="1" applyAlignment="1">
      <alignment horizontal="center" vertical="center" wrapText="1"/>
    </xf>
    <xf numFmtId="0" fontId="52" fillId="10" borderId="58" xfId="0" applyFont="1" applyFill="1" applyBorder="1" applyAlignment="1">
      <alignment horizontal="center" vertical="center" wrapText="1"/>
    </xf>
    <xf numFmtId="0" fontId="54" fillId="5" borderId="53" xfId="0" applyFont="1" applyFill="1" applyBorder="1" applyAlignment="1">
      <alignment horizontal="left"/>
    </xf>
    <xf numFmtId="0" fontId="55" fillId="5" borderId="0" xfId="0" applyFont="1" applyFill="1" applyBorder="1" applyAlignment="1">
      <alignment horizontal="left"/>
    </xf>
    <xf numFmtId="0" fontId="55" fillId="5" borderId="53" xfId="0" applyFont="1" applyFill="1" applyBorder="1" applyAlignment="1">
      <alignment horizontal="left"/>
    </xf>
    <xf numFmtId="0" fontId="56" fillId="5" borderId="0" xfId="0" applyFont="1" applyFill="1" applyBorder="1" applyAlignment="1">
      <alignment horizontal="center" vertical="center" wrapText="1"/>
    </xf>
    <xf numFmtId="0" fontId="56" fillId="5" borderId="34" xfId="0" applyFont="1" applyFill="1" applyBorder="1" applyAlignment="1">
      <alignment horizontal="center" vertical="center" wrapText="1"/>
    </xf>
    <xf numFmtId="0" fontId="56" fillId="5" borderId="36" xfId="0" applyFont="1" applyFill="1" applyBorder="1" applyAlignment="1">
      <alignment horizontal="center" vertical="center" wrapText="1"/>
    </xf>
    <xf numFmtId="0" fontId="56" fillId="5" borderId="55" xfId="0" applyFont="1" applyFill="1" applyBorder="1" applyAlignment="1">
      <alignment horizontal="center" vertical="center" wrapText="1"/>
    </xf>
    <xf numFmtId="0" fontId="45" fillId="8" borderId="32"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34" xfId="0" applyFont="1" applyFill="1" applyBorder="1" applyAlignment="1">
      <alignment horizontal="center" vertical="center" wrapText="1"/>
    </xf>
    <xf numFmtId="0" fontId="45" fillId="8" borderId="35"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0" fillId="2" borderId="32"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55" xfId="0" applyFill="1" applyBorder="1" applyAlignment="1">
      <alignment horizontal="center" vertical="center" wrapText="1"/>
    </xf>
    <xf numFmtId="0" fontId="45" fillId="8" borderId="33"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5" fillId="8" borderId="36" xfId="0" applyFont="1" applyFill="1" applyBorder="1" applyAlignment="1">
      <alignment horizontal="center" vertical="center" wrapText="1"/>
    </xf>
    <xf numFmtId="0" fontId="57" fillId="10" borderId="32" xfId="0" applyFont="1" applyFill="1" applyBorder="1" applyAlignment="1">
      <alignment horizontal="center" vertical="center" wrapText="1"/>
    </xf>
    <xf numFmtId="0" fontId="57" fillId="10" borderId="33" xfId="0" applyFont="1" applyFill="1" applyBorder="1" applyAlignment="1">
      <alignment horizontal="center" vertical="center" wrapText="1"/>
    </xf>
    <xf numFmtId="0" fontId="57" fillId="10" borderId="54" xfId="0" applyFont="1" applyFill="1" applyBorder="1" applyAlignment="1">
      <alignment horizontal="center" vertical="center" wrapText="1"/>
    </xf>
    <xf numFmtId="0" fontId="57" fillId="10" borderId="53" xfId="0" applyFont="1" applyFill="1" applyBorder="1" applyAlignment="1">
      <alignment horizontal="center" vertical="center" wrapText="1"/>
    </xf>
    <xf numFmtId="0" fontId="57" fillId="10" borderId="0" xfId="0" applyFont="1" applyFill="1" applyBorder="1" applyAlignment="1">
      <alignment horizontal="center" vertical="center" wrapText="1"/>
    </xf>
    <xf numFmtId="0" fontId="57" fillId="10" borderId="34" xfId="0" applyFont="1" applyFill="1" applyBorder="1" applyAlignment="1">
      <alignment horizontal="center" vertical="center" wrapText="1"/>
    </xf>
    <xf numFmtId="0" fontId="57" fillId="10" borderId="35" xfId="0" applyFont="1" applyFill="1" applyBorder="1" applyAlignment="1">
      <alignment horizontal="center" vertical="center" wrapText="1"/>
    </xf>
    <xf numFmtId="0" fontId="57" fillId="10" borderId="36" xfId="0" applyFont="1" applyFill="1" applyBorder="1" applyAlignment="1">
      <alignment horizontal="center" vertical="center" wrapText="1"/>
    </xf>
    <xf numFmtId="0" fontId="57" fillId="10" borderId="55" xfId="0" applyFont="1" applyFill="1" applyBorder="1" applyAlignment="1">
      <alignment horizontal="center" vertical="center" wrapText="1"/>
    </xf>
    <xf numFmtId="0" fontId="0" fillId="7" borderId="33" xfId="0" applyFill="1" applyBorder="1" applyAlignment="1">
      <alignment horizontal="center" vertical="center" wrapText="1"/>
    </xf>
    <xf numFmtId="0" fontId="0" fillId="7" borderId="0" xfId="0" applyFill="1" applyBorder="1" applyAlignment="1">
      <alignment horizontal="center" vertical="center" wrapText="1"/>
    </xf>
    <xf numFmtId="0" fontId="52" fillId="4" borderId="0" xfId="0" applyFont="1" applyFill="1" applyAlignment="1">
      <alignment horizontal="center"/>
    </xf>
    <xf numFmtId="8" fontId="49" fillId="4" borderId="0" xfId="0" applyNumberFormat="1" applyFont="1" applyFill="1" applyAlignment="1">
      <alignment horizontal="center" vertical="center"/>
    </xf>
    <xf numFmtId="0" fontId="49" fillId="4" borderId="0" xfId="0" applyFont="1" applyFill="1" applyAlignment="1">
      <alignment horizontal="center" vertical="center"/>
    </xf>
    <xf numFmtId="0" fontId="50" fillId="3" borderId="0" xfId="0" applyFont="1" applyFill="1" applyAlignment="1">
      <alignment horizontal="center" vertical="center"/>
    </xf>
    <xf numFmtId="0" fontId="46" fillId="2" borderId="0" xfId="0" applyFont="1" applyFill="1" applyAlignment="1">
      <alignment horizontal="distributed" vertical="top" wrapText="1"/>
    </xf>
    <xf numFmtId="0" fontId="48" fillId="2" borderId="0" xfId="0" applyFont="1" applyFill="1" applyAlignment="1">
      <alignment horizontal="distributed"/>
    </xf>
    <xf numFmtId="0" fontId="63" fillId="3" borderId="0" xfId="0" applyFont="1" applyFill="1" applyAlignment="1">
      <alignment horizontal="left"/>
    </xf>
    <xf numFmtId="0" fontId="63" fillId="3" borderId="0" xfId="0" applyFont="1" applyFill="1" applyBorder="1" applyAlignment="1">
      <alignment horizontal="left"/>
    </xf>
    <xf numFmtId="0" fontId="63" fillId="3" borderId="0" xfId="0" applyFont="1" applyFill="1" applyBorder="1" applyAlignment="1">
      <alignment horizontal="right"/>
    </xf>
    <xf numFmtId="0" fontId="0" fillId="19" borderId="32" xfId="0" applyFill="1" applyBorder="1" applyAlignment="1">
      <alignment horizontal="center" vertical="center" wrapText="1"/>
    </xf>
    <xf numFmtId="0" fontId="0" fillId="19" borderId="33" xfId="0" applyFill="1" applyBorder="1" applyAlignment="1">
      <alignment horizontal="center" vertical="center" wrapText="1"/>
    </xf>
    <xf numFmtId="0" fontId="0" fillId="19" borderId="54" xfId="0" applyFill="1" applyBorder="1" applyAlignment="1">
      <alignment horizontal="center" vertical="center" wrapText="1"/>
    </xf>
    <xf numFmtId="0" fontId="0" fillId="19" borderId="53" xfId="0" applyFill="1" applyBorder="1" applyAlignment="1">
      <alignment horizontal="center" vertical="center" wrapText="1"/>
    </xf>
    <xf numFmtId="0" fontId="0" fillId="19" borderId="0" xfId="0" applyFill="1" applyBorder="1" applyAlignment="1">
      <alignment horizontal="center" vertical="center" wrapText="1"/>
    </xf>
    <xf numFmtId="0" fontId="0" fillId="19" borderId="34"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36" xfId="0" applyFill="1" applyBorder="1" applyAlignment="1">
      <alignment horizontal="center" vertical="center" wrapText="1"/>
    </xf>
    <xf numFmtId="0" fontId="0" fillId="19" borderId="55" xfId="0" applyFill="1" applyBorder="1" applyAlignment="1">
      <alignment horizontal="center" vertical="center" wrapText="1"/>
    </xf>
    <xf numFmtId="0" fontId="45" fillId="20" borderId="32" xfId="0" applyFont="1" applyFill="1" applyBorder="1" applyAlignment="1">
      <alignment horizontal="center" vertical="center" wrapText="1"/>
    </xf>
    <xf numFmtId="0" fontId="45" fillId="20" borderId="33" xfId="0" applyFont="1" applyFill="1" applyBorder="1" applyAlignment="1">
      <alignment horizontal="center" vertical="center" wrapText="1"/>
    </xf>
    <xf numFmtId="0" fontId="45" fillId="20" borderId="54" xfId="0" applyFont="1" applyFill="1" applyBorder="1" applyAlignment="1">
      <alignment horizontal="center" vertical="center" wrapText="1"/>
    </xf>
    <xf numFmtId="0" fontId="45" fillId="20" borderId="53" xfId="0" applyFont="1" applyFill="1" applyBorder="1" applyAlignment="1">
      <alignment horizontal="center" vertical="center" wrapText="1"/>
    </xf>
    <xf numFmtId="0" fontId="45" fillId="20" borderId="0" xfId="0" applyFont="1" applyFill="1" applyBorder="1" applyAlignment="1">
      <alignment horizontal="center" vertical="center" wrapText="1"/>
    </xf>
    <xf numFmtId="0" fontId="45" fillId="20" borderId="34" xfId="0" applyFont="1" applyFill="1" applyBorder="1" applyAlignment="1">
      <alignment horizontal="center" vertical="center" wrapText="1"/>
    </xf>
    <xf numFmtId="0" fontId="45" fillId="20" borderId="35" xfId="0" applyFont="1" applyFill="1" applyBorder="1" applyAlignment="1">
      <alignment horizontal="center" vertical="center" wrapText="1"/>
    </xf>
    <xf numFmtId="0" fontId="45" fillId="20" borderId="36" xfId="0" applyFont="1" applyFill="1" applyBorder="1" applyAlignment="1">
      <alignment horizontal="center" vertical="center" wrapText="1"/>
    </xf>
    <xf numFmtId="0" fontId="45" fillId="20" borderId="55" xfId="0" applyFont="1" applyFill="1" applyBorder="1" applyAlignment="1">
      <alignment horizontal="center" vertical="center" wrapText="1"/>
    </xf>
    <xf numFmtId="0" fontId="45" fillId="21" borderId="32" xfId="0" applyFont="1" applyFill="1" applyBorder="1" applyAlignment="1">
      <alignment horizontal="center" vertical="center" wrapText="1"/>
    </xf>
    <xf numFmtId="0" fontId="45" fillId="21" borderId="33" xfId="0" applyFont="1" applyFill="1" applyBorder="1" applyAlignment="1">
      <alignment horizontal="center" vertical="center" wrapText="1"/>
    </xf>
    <xf numFmtId="0" fontId="45" fillId="21" borderId="54" xfId="0" applyFont="1" applyFill="1" applyBorder="1" applyAlignment="1">
      <alignment horizontal="center" vertical="center" wrapText="1"/>
    </xf>
    <xf numFmtId="0" fontId="45" fillId="21" borderId="53" xfId="0" applyFont="1" applyFill="1" applyBorder="1" applyAlignment="1">
      <alignment horizontal="center" vertical="center" wrapText="1"/>
    </xf>
    <xf numFmtId="0" fontId="45" fillId="21" borderId="0" xfId="0" applyFont="1" applyFill="1" applyBorder="1" applyAlignment="1">
      <alignment horizontal="center" vertical="center" wrapText="1"/>
    </xf>
    <xf numFmtId="0" fontId="45" fillId="21" borderId="34" xfId="0" applyFont="1" applyFill="1" applyBorder="1" applyAlignment="1">
      <alignment horizontal="center" vertical="center" wrapText="1"/>
    </xf>
    <xf numFmtId="0" fontId="45" fillId="21" borderId="35" xfId="0" applyFont="1" applyFill="1" applyBorder="1" applyAlignment="1">
      <alignment horizontal="center" vertical="center" wrapText="1"/>
    </xf>
    <xf numFmtId="0" fontId="45" fillId="21" borderId="36" xfId="0" applyFont="1" applyFill="1" applyBorder="1" applyAlignment="1">
      <alignment horizontal="center" vertical="center" wrapText="1"/>
    </xf>
    <xf numFmtId="0" fontId="45" fillId="21" borderId="55" xfId="0" applyFont="1" applyFill="1" applyBorder="1" applyAlignment="1">
      <alignment horizontal="center" vertical="center" wrapText="1"/>
    </xf>
    <xf numFmtId="0" fontId="45" fillId="11" borderId="32" xfId="0" applyFont="1" applyFill="1" applyBorder="1" applyAlignment="1">
      <alignment horizontal="center" vertical="center" wrapText="1"/>
    </xf>
    <xf numFmtId="0" fontId="45" fillId="11" borderId="33" xfId="0" applyFont="1" applyFill="1" applyBorder="1" applyAlignment="1">
      <alignment horizontal="center" vertical="center" wrapText="1"/>
    </xf>
    <xf numFmtId="0" fontId="45" fillId="11" borderId="54" xfId="0" applyFont="1" applyFill="1" applyBorder="1" applyAlignment="1">
      <alignment horizontal="center" vertical="center" wrapText="1"/>
    </xf>
    <xf numFmtId="0" fontId="45" fillId="11" borderId="53"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45" fillId="11" borderId="34" xfId="0" applyFont="1" applyFill="1" applyBorder="1" applyAlignment="1">
      <alignment horizontal="center" vertical="center" wrapText="1"/>
    </xf>
    <xf numFmtId="0" fontId="45" fillId="11" borderId="35" xfId="0" applyFont="1" applyFill="1" applyBorder="1" applyAlignment="1">
      <alignment horizontal="center" vertical="center" wrapText="1"/>
    </xf>
    <xf numFmtId="0" fontId="45" fillId="11" borderId="36" xfId="0" applyFont="1" applyFill="1" applyBorder="1" applyAlignment="1">
      <alignment horizontal="center" vertical="center" wrapText="1"/>
    </xf>
    <xf numFmtId="0" fontId="45" fillId="11" borderId="55" xfId="0" applyFont="1" applyFill="1" applyBorder="1" applyAlignment="1">
      <alignment horizontal="center" vertical="center" wrapText="1"/>
    </xf>
    <xf numFmtId="0" fontId="45" fillId="22" borderId="32" xfId="0" applyFont="1" applyFill="1" applyBorder="1" applyAlignment="1">
      <alignment horizontal="center" vertical="center" wrapText="1"/>
    </xf>
    <xf numFmtId="0" fontId="45" fillId="22" borderId="33" xfId="0" applyFont="1" applyFill="1" applyBorder="1" applyAlignment="1">
      <alignment horizontal="center" vertical="center" wrapText="1"/>
    </xf>
    <xf numFmtId="0" fontId="45" fillId="22" borderId="54" xfId="0" applyFont="1" applyFill="1" applyBorder="1" applyAlignment="1">
      <alignment horizontal="center" vertical="center" wrapText="1"/>
    </xf>
    <xf numFmtId="0" fontId="45" fillId="22" borderId="53" xfId="0" applyFont="1" applyFill="1" applyBorder="1" applyAlignment="1">
      <alignment horizontal="center" vertical="center" wrapText="1"/>
    </xf>
    <xf numFmtId="0" fontId="45" fillId="22" borderId="0" xfId="0" applyFont="1" applyFill="1" applyBorder="1" applyAlignment="1">
      <alignment horizontal="center" vertical="center" wrapText="1"/>
    </xf>
    <xf numFmtId="0" fontId="45" fillId="22" borderId="34" xfId="0" applyFont="1" applyFill="1" applyBorder="1" applyAlignment="1">
      <alignment horizontal="center" vertical="center" wrapText="1"/>
    </xf>
    <xf numFmtId="0" fontId="45" fillId="22" borderId="35" xfId="0" applyFont="1" applyFill="1" applyBorder="1" applyAlignment="1">
      <alignment horizontal="center" vertical="center" wrapText="1"/>
    </xf>
    <xf numFmtId="0" fontId="45" fillId="22" borderId="36" xfId="0" applyFont="1" applyFill="1" applyBorder="1" applyAlignment="1">
      <alignment horizontal="center" vertical="center" wrapText="1"/>
    </xf>
    <xf numFmtId="0" fontId="45" fillId="22" borderId="55" xfId="0" applyFont="1" applyFill="1" applyBorder="1" applyAlignment="1">
      <alignment horizontal="center" vertical="center" wrapText="1"/>
    </xf>
    <xf numFmtId="0" fontId="45" fillId="23" borderId="32" xfId="0" applyFont="1" applyFill="1" applyBorder="1" applyAlignment="1">
      <alignment horizontal="center" vertical="center" wrapText="1"/>
    </xf>
    <xf numFmtId="0" fontId="45" fillId="23" borderId="33" xfId="0" applyFont="1" applyFill="1" applyBorder="1" applyAlignment="1">
      <alignment horizontal="center" vertical="center" wrapText="1"/>
    </xf>
    <xf numFmtId="0" fontId="45" fillId="23" borderId="54" xfId="0" applyFont="1" applyFill="1" applyBorder="1" applyAlignment="1">
      <alignment horizontal="center" vertical="center" wrapText="1"/>
    </xf>
    <xf numFmtId="0" fontId="45" fillId="23" borderId="53" xfId="0" applyFont="1" applyFill="1" applyBorder="1" applyAlignment="1">
      <alignment horizontal="center" vertical="center" wrapText="1"/>
    </xf>
    <xf numFmtId="0" fontId="45" fillId="23" borderId="0" xfId="0" applyFont="1" applyFill="1" applyBorder="1" applyAlignment="1">
      <alignment horizontal="center" vertical="center" wrapText="1"/>
    </xf>
    <xf numFmtId="0" fontId="45" fillId="23" borderId="34" xfId="0" applyFont="1" applyFill="1" applyBorder="1" applyAlignment="1">
      <alignment horizontal="center" vertical="center" wrapText="1"/>
    </xf>
    <xf numFmtId="0" fontId="45" fillId="23" borderId="35" xfId="0" applyFont="1" applyFill="1" applyBorder="1" applyAlignment="1">
      <alignment horizontal="center" vertical="center" wrapText="1"/>
    </xf>
    <xf numFmtId="0" fontId="45" fillId="23" borderId="36" xfId="0" applyFont="1" applyFill="1" applyBorder="1" applyAlignment="1">
      <alignment horizontal="center" vertical="center" wrapText="1"/>
    </xf>
    <xf numFmtId="0" fontId="45" fillId="23" borderId="55" xfId="0" applyFont="1" applyFill="1" applyBorder="1" applyAlignment="1">
      <alignment horizontal="center" vertical="center" wrapText="1"/>
    </xf>
    <xf numFmtId="0" fontId="17" fillId="3" borderId="0" xfId="0" applyFont="1" applyFill="1" applyBorder="1" applyAlignment="1">
      <alignment horizontal="left" vertical="top" wrapText="1"/>
    </xf>
    <xf numFmtId="0" fontId="17" fillId="3" borderId="34" xfId="0" applyFont="1" applyFill="1" applyBorder="1" applyAlignment="1">
      <alignment horizontal="left" vertical="top" wrapText="1"/>
    </xf>
    <xf numFmtId="0" fontId="17" fillId="3" borderId="36" xfId="0" applyFont="1" applyFill="1" applyBorder="1" applyAlignment="1">
      <alignment horizontal="left" vertical="top" wrapText="1"/>
    </xf>
    <xf numFmtId="0" fontId="17" fillId="3" borderId="55" xfId="0" applyFont="1" applyFill="1" applyBorder="1" applyAlignment="1">
      <alignment horizontal="left" vertical="top" wrapText="1"/>
    </xf>
    <xf numFmtId="0" fontId="0" fillId="15" borderId="32" xfId="0" applyFill="1" applyBorder="1" applyAlignment="1">
      <alignment horizontal="center" vertical="center" wrapText="1"/>
    </xf>
    <xf numFmtId="0" fontId="0" fillId="15" borderId="33" xfId="0" applyFill="1" applyBorder="1" applyAlignment="1">
      <alignment horizontal="center" vertical="center" wrapText="1"/>
    </xf>
    <xf numFmtId="0" fontId="0" fillId="15" borderId="54"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0" xfId="0" applyFill="1" applyBorder="1" applyAlignment="1">
      <alignment horizontal="center" vertical="center" wrapText="1"/>
    </xf>
    <xf numFmtId="0" fontId="0" fillId="15" borderId="34" xfId="0" applyFill="1" applyBorder="1" applyAlignment="1">
      <alignment horizontal="center" vertical="center" wrapText="1"/>
    </xf>
    <xf numFmtId="0" fontId="0" fillId="15" borderId="35" xfId="0" applyFill="1" applyBorder="1" applyAlignment="1">
      <alignment horizontal="center" vertical="center" wrapText="1"/>
    </xf>
    <xf numFmtId="0" fontId="0" fillId="15" borderId="36" xfId="0" applyFill="1" applyBorder="1" applyAlignment="1">
      <alignment horizontal="center" vertical="center" wrapText="1"/>
    </xf>
    <xf numFmtId="0" fontId="0" fillId="15" borderId="55" xfId="0" applyFill="1" applyBorder="1" applyAlignment="1">
      <alignment horizontal="center" vertical="center" wrapText="1"/>
    </xf>
    <xf numFmtId="0" fontId="42" fillId="2" borderId="32"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2" fillId="2" borderId="54" xfId="0" applyFont="1" applyFill="1" applyBorder="1" applyAlignment="1">
      <alignment horizontal="center" vertical="center" wrapText="1"/>
    </xf>
    <xf numFmtId="0" fontId="42" fillId="2" borderId="53"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2" fillId="2" borderId="34" xfId="0" applyFont="1" applyFill="1" applyBorder="1" applyAlignment="1">
      <alignment horizontal="center" vertical="center" wrapText="1"/>
    </xf>
    <xf numFmtId="0" fontId="42" fillId="2" borderId="35" xfId="0" applyFont="1" applyFill="1" applyBorder="1" applyAlignment="1">
      <alignment horizontal="center" vertical="center" wrapText="1"/>
    </xf>
    <xf numFmtId="0" fontId="42" fillId="2" borderId="36" xfId="0" applyFont="1" applyFill="1" applyBorder="1" applyAlignment="1">
      <alignment horizontal="center" vertical="center" wrapText="1"/>
    </xf>
    <xf numFmtId="0" fontId="42" fillId="2" borderId="55" xfId="0" applyFont="1" applyFill="1" applyBorder="1" applyAlignment="1">
      <alignment horizontal="center" vertical="center" wrapText="1"/>
    </xf>
    <xf numFmtId="0" fontId="0" fillId="16" borderId="32" xfId="0" applyFill="1" applyBorder="1" applyAlignment="1">
      <alignment horizontal="center" vertical="center" wrapText="1"/>
    </xf>
    <xf numFmtId="0" fontId="0" fillId="16" borderId="33" xfId="0" applyFill="1" applyBorder="1" applyAlignment="1">
      <alignment horizontal="center" vertical="center" wrapText="1"/>
    </xf>
    <xf numFmtId="0" fontId="0" fillId="16" borderId="54" xfId="0" applyFill="1" applyBorder="1" applyAlignment="1">
      <alignment horizontal="center" vertical="center" wrapText="1"/>
    </xf>
    <xf numFmtId="0" fontId="0" fillId="16" borderId="53" xfId="0" applyFill="1" applyBorder="1" applyAlignment="1">
      <alignment horizontal="center" vertical="center" wrapText="1"/>
    </xf>
    <xf numFmtId="0" fontId="0" fillId="16" borderId="0" xfId="0" applyFill="1" applyBorder="1" applyAlignment="1">
      <alignment horizontal="center" vertical="center" wrapText="1"/>
    </xf>
    <xf numFmtId="0" fontId="0" fillId="16" borderId="34"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36" xfId="0" applyFill="1" applyBorder="1" applyAlignment="1">
      <alignment horizontal="center" vertical="center" wrapText="1"/>
    </xf>
    <xf numFmtId="0" fontId="0" fillId="16" borderId="55" xfId="0" applyFill="1" applyBorder="1" applyAlignment="1">
      <alignment horizontal="center" vertical="center" wrapText="1"/>
    </xf>
    <xf numFmtId="0" fontId="0" fillId="14" borderId="32"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54" xfId="0" applyFill="1" applyBorder="1" applyAlignment="1">
      <alignment horizontal="center" vertical="center" wrapText="1"/>
    </xf>
    <xf numFmtId="0" fontId="0" fillId="14" borderId="53" xfId="0" applyFill="1" applyBorder="1" applyAlignment="1">
      <alignment horizontal="center" vertical="center" wrapText="1"/>
    </xf>
    <xf numFmtId="0" fontId="0" fillId="14" borderId="0" xfId="0" applyFill="1" applyBorder="1" applyAlignment="1">
      <alignment horizontal="center" vertical="center" wrapText="1"/>
    </xf>
    <xf numFmtId="0" fontId="0" fillId="14" borderId="34" xfId="0" applyFill="1" applyBorder="1" applyAlignment="1">
      <alignment horizontal="center" vertical="center" wrapText="1"/>
    </xf>
    <xf numFmtId="0" fontId="0" fillId="14" borderId="35"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55" xfId="0" applyFill="1" applyBorder="1" applyAlignment="1">
      <alignment horizontal="center" vertical="center" wrapText="1"/>
    </xf>
    <xf numFmtId="0" fontId="0" fillId="17" borderId="32" xfId="0" applyFill="1" applyBorder="1" applyAlignment="1">
      <alignment horizontal="center" vertical="center" wrapText="1"/>
    </xf>
    <xf numFmtId="0" fontId="0" fillId="17" borderId="33" xfId="0" applyFill="1" applyBorder="1" applyAlignment="1">
      <alignment horizontal="center" vertical="center" wrapText="1"/>
    </xf>
    <xf numFmtId="0" fontId="0" fillId="17" borderId="54" xfId="0" applyFill="1" applyBorder="1" applyAlignment="1">
      <alignment horizontal="center" vertical="center" wrapText="1"/>
    </xf>
    <xf numFmtId="0" fontId="0" fillId="17" borderId="53"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34" xfId="0" applyFill="1" applyBorder="1" applyAlignment="1">
      <alignment horizontal="center" vertical="center" wrapText="1"/>
    </xf>
    <xf numFmtId="0" fontId="0" fillId="17" borderId="35" xfId="0" applyFill="1" applyBorder="1" applyAlignment="1">
      <alignment horizontal="center" vertical="center" wrapText="1"/>
    </xf>
    <xf numFmtId="0" fontId="0" fillId="17" borderId="36" xfId="0" applyFill="1" applyBorder="1" applyAlignment="1">
      <alignment horizontal="center" vertical="center" wrapText="1"/>
    </xf>
    <xf numFmtId="0" fontId="0" fillId="17" borderId="55" xfId="0" applyFill="1" applyBorder="1" applyAlignment="1">
      <alignment horizontal="center" vertical="center" wrapText="1"/>
    </xf>
    <xf numFmtId="0" fontId="0" fillId="18" borderId="32" xfId="0" applyFill="1" applyBorder="1" applyAlignment="1">
      <alignment horizontal="center" vertical="center" wrapText="1"/>
    </xf>
    <xf numFmtId="0" fontId="0" fillId="18" borderId="33" xfId="0" applyFill="1" applyBorder="1" applyAlignment="1">
      <alignment horizontal="center" vertical="center" wrapText="1"/>
    </xf>
    <xf numFmtId="0" fontId="0" fillId="18" borderId="54" xfId="0" applyFill="1" applyBorder="1" applyAlignment="1">
      <alignment horizontal="center" vertical="center" wrapText="1"/>
    </xf>
    <xf numFmtId="0" fontId="0" fillId="18" borderId="53" xfId="0" applyFill="1" applyBorder="1" applyAlignment="1">
      <alignment horizontal="center" vertical="center" wrapText="1"/>
    </xf>
    <xf numFmtId="0" fontId="0" fillId="18" borderId="0" xfId="0" applyFill="1" applyBorder="1" applyAlignment="1">
      <alignment horizontal="center" vertical="center" wrapText="1"/>
    </xf>
    <xf numFmtId="0" fontId="0" fillId="18" borderId="34" xfId="0" applyFill="1" applyBorder="1" applyAlignment="1">
      <alignment horizontal="center" vertical="center" wrapText="1"/>
    </xf>
    <xf numFmtId="0" fontId="0" fillId="18" borderId="35" xfId="0" applyFill="1" applyBorder="1" applyAlignment="1">
      <alignment horizontal="center" vertical="center" wrapText="1"/>
    </xf>
    <xf numFmtId="0" fontId="0" fillId="18" borderId="36" xfId="0" applyFill="1" applyBorder="1" applyAlignment="1">
      <alignment horizontal="center" vertical="center" wrapText="1"/>
    </xf>
    <xf numFmtId="0" fontId="0" fillId="18" borderId="55" xfId="0" applyFill="1" applyBorder="1" applyAlignment="1">
      <alignment horizontal="center" vertical="center" wrapText="1"/>
    </xf>
    <xf numFmtId="0" fontId="46" fillId="3" borderId="0" xfId="0" applyFont="1" applyFill="1" applyAlignment="1">
      <alignment horizontal="center" vertical="center" wrapText="1"/>
    </xf>
    <xf numFmtId="0" fontId="60" fillId="0" borderId="0" xfId="0" applyFont="1" applyAlignment="1">
      <alignment horizontal="center" wrapText="1"/>
    </xf>
    <xf numFmtId="0" fontId="60" fillId="0" borderId="0" xfId="0" applyFont="1" applyAlignment="1">
      <alignment horizontal="center"/>
    </xf>
    <xf numFmtId="0" fontId="17" fillId="3" borderId="33" xfId="0" applyFont="1" applyFill="1" applyBorder="1" applyAlignment="1">
      <alignment horizontal="left" vertical="top" wrapText="1"/>
    </xf>
    <xf numFmtId="0" fontId="17" fillId="3" borderId="54" xfId="0" applyFont="1" applyFill="1" applyBorder="1" applyAlignment="1">
      <alignment horizontal="left" vertical="top" wrapText="1"/>
    </xf>
    <xf numFmtId="0" fontId="0" fillId="25" borderId="0" xfId="0" applyFill="1" applyAlignment="1">
      <alignment horizontal="center"/>
    </xf>
    <xf numFmtId="0" fontId="64" fillId="25" borderId="0" xfId="0" applyFont="1" applyFill="1" applyAlignment="1">
      <alignment horizontal="distributed"/>
    </xf>
    <xf numFmtId="0" fontId="65" fillId="24" borderId="0" xfId="0" applyFont="1" applyFill="1" applyAlignment="1">
      <alignment horizontal="distributed"/>
    </xf>
    <xf numFmtId="0" fontId="66" fillId="24" borderId="0" xfId="0" applyFont="1" applyFill="1" applyAlignment="1">
      <alignment horizontal="distributed" vertical="top" wrapText="1"/>
    </xf>
    <xf numFmtId="8" fontId="67" fillId="26" borderId="32" xfId="0" applyNumberFormat="1" applyFont="1" applyFill="1" applyBorder="1" applyAlignment="1">
      <alignment horizontal="center"/>
    </xf>
    <xf numFmtId="0" fontId="67" fillId="26" borderId="54" xfId="0" applyFont="1" applyFill="1" applyBorder="1" applyAlignment="1">
      <alignment horizontal="center"/>
    </xf>
    <xf numFmtId="0" fontId="67" fillId="26" borderId="35" xfId="0" applyFont="1" applyFill="1" applyBorder="1" applyAlignment="1">
      <alignment horizontal="center"/>
    </xf>
    <xf numFmtId="0" fontId="67" fillId="26" borderId="55" xfId="0" applyFont="1" applyFill="1" applyBorder="1" applyAlignment="1">
      <alignment horizontal="center"/>
    </xf>
    <xf numFmtId="0" fontId="13" fillId="25" borderId="32" xfId="0" applyFont="1" applyFill="1" applyBorder="1" applyAlignment="1">
      <alignment horizontal="center" vertical="center"/>
    </xf>
    <xf numFmtId="0" fontId="13" fillId="25" borderId="54" xfId="0" applyFont="1" applyFill="1" applyBorder="1" applyAlignment="1">
      <alignment horizontal="center" vertical="center"/>
    </xf>
    <xf numFmtId="0" fontId="13" fillId="25" borderId="35" xfId="0" applyFont="1" applyFill="1" applyBorder="1" applyAlignment="1">
      <alignment horizontal="center" vertical="center"/>
    </xf>
    <xf numFmtId="0" fontId="13" fillId="25" borderId="55" xfId="0" applyFont="1" applyFill="1" applyBorder="1" applyAlignment="1">
      <alignment horizontal="center" vertical="center"/>
    </xf>
    <xf numFmtId="0" fontId="0" fillId="27" borderId="32" xfId="0" applyFill="1" applyBorder="1" applyAlignment="1">
      <alignment horizontal="center" vertical="center" wrapText="1"/>
    </xf>
    <xf numFmtId="0" fontId="0" fillId="27" borderId="33" xfId="0" applyFill="1" applyBorder="1" applyAlignment="1">
      <alignment horizontal="center" vertical="center" wrapText="1"/>
    </xf>
    <xf numFmtId="0" fontId="0" fillId="27" borderId="54" xfId="0" applyFill="1" applyBorder="1" applyAlignment="1">
      <alignment horizontal="center" vertical="center" wrapText="1"/>
    </xf>
    <xf numFmtId="0" fontId="0" fillId="27" borderId="53" xfId="0" applyFill="1" applyBorder="1" applyAlignment="1">
      <alignment horizontal="center" vertical="center" wrapText="1"/>
    </xf>
    <xf numFmtId="0" fontId="0" fillId="27" borderId="0" xfId="0" applyFill="1" applyBorder="1" applyAlignment="1">
      <alignment horizontal="center" vertical="center" wrapText="1"/>
    </xf>
    <xf numFmtId="0" fontId="0" fillId="27" borderId="34" xfId="0" applyFill="1" applyBorder="1" applyAlignment="1">
      <alignment horizontal="center" vertical="center" wrapText="1"/>
    </xf>
    <xf numFmtId="0" fontId="0" fillId="27" borderId="35" xfId="0" applyFill="1" applyBorder="1" applyAlignment="1">
      <alignment horizontal="center" vertical="center" wrapText="1"/>
    </xf>
    <xf numFmtId="0" fontId="0" fillId="27" borderId="36" xfId="0" applyFill="1" applyBorder="1" applyAlignment="1">
      <alignment horizontal="center" vertical="center" wrapText="1"/>
    </xf>
    <xf numFmtId="0" fontId="0" fillId="27" borderId="55" xfId="0" applyFill="1" applyBorder="1" applyAlignment="1">
      <alignment horizontal="center" vertical="center" wrapText="1"/>
    </xf>
    <xf numFmtId="0" fontId="68" fillId="24" borderId="0" xfId="0" applyFont="1" applyFill="1" applyAlignment="1">
      <alignment horizontal="center" vertical="center" wrapText="1"/>
    </xf>
    <xf numFmtId="0" fontId="11" fillId="27" borderId="32" xfId="0" applyFont="1" applyFill="1" applyBorder="1" applyAlignment="1">
      <alignment horizontal="center" vertical="center" wrapText="1"/>
    </xf>
    <xf numFmtId="0" fontId="11" fillId="27" borderId="33" xfId="0" applyFont="1" applyFill="1" applyBorder="1" applyAlignment="1">
      <alignment horizontal="center" vertical="center" wrapText="1"/>
    </xf>
    <xf numFmtId="0" fontId="11" fillId="27" borderId="54" xfId="0" applyFont="1" applyFill="1" applyBorder="1" applyAlignment="1">
      <alignment horizontal="center" vertical="center" wrapText="1"/>
    </xf>
    <xf numFmtId="0" fontId="11" fillId="27" borderId="53" xfId="0" applyFont="1" applyFill="1" applyBorder="1" applyAlignment="1">
      <alignment horizontal="center" vertical="center" wrapText="1"/>
    </xf>
    <xf numFmtId="0" fontId="11" fillId="27" borderId="0" xfId="0" applyFont="1" applyFill="1" applyBorder="1" applyAlignment="1">
      <alignment horizontal="center" vertical="center" wrapText="1"/>
    </xf>
    <xf numFmtId="0" fontId="11" fillId="27" borderId="34" xfId="0" applyFont="1" applyFill="1" applyBorder="1" applyAlignment="1">
      <alignment horizontal="center" vertical="center" wrapText="1"/>
    </xf>
    <xf numFmtId="0" fontId="11" fillId="27" borderId="35" xfId="0" applyFont="1" applyFill="1" applyBorder="1" applyAlignment="1">
      <alignment horizontal="center" vertical="center" wrapText="1"/>
    </xf>
    <xf numFmtId="0" fontId="11" fillId="27" borderId="36" xfId="0" applyFont="1" applyFill="1" applyBorder="1" applyAlignment="1">
      <alignment horizontal="center" vertical="center" wrapText="1"/>
    </xf>
    <xf numFmtId="0" fontId="11" fillId="27" borderId="55" xfId="0" applyFont="1" applyFill="1" applyBorder="1" applyAlignment="1">
      <alignment horizontal="center" vertical="center" wrapText="1"/>
    </xf>
    <xf numFmtId="0" fontId="25" fillId="27" borderId="32" xfId="0" applyFont="1" applyFill="1" applyBorder="1" applyAlignment="1">
      <alignment horizontal="center" vertical="center" wrapText="1"/>
    </xf>
    <xf numFmtId="0" fontId="25" fillId="27" borderId="53" xfId="0" applyFont="1" applyFill="1" applyBorder="1" applyAlignment="1">
      <alignment horizontal="center" vertical="center" wrapText="1"/>
    </xf>
    <xf numFmtId="0" fontId="25" fillId="27" borderId="35" xfId="0" applyFont="1" applyFill="1" applyBorder="1" applyAlignment="1">
      <alignment horizontal="center" vertical="center" wrapText="1"/>
    </xf>
    <xf numFmtId="0" fontId="45" fillId="28" borderId="33" xfId="0" applyFont="1" applyFill="1" applyBorder="1" applyAlignment="1">
      <alignment horizontal="center" vertical="center" wrapText="1"/>
    </xf>
    <xf numFmtId="0" fontId="45" fillId="28" borderId="54" xfId="0" applyFont="1" applyFill="1" applyBorder="1" applyAlignment="1">
      <alignment horizontal="center" vertical="center" wrapText="1"/>
    </xf>
    <xf numFmtId="0" fontId="45" fillId="28" borderId="0" xfId="0" applyFont="1" applyFill="1" applyBorder="1" applyAlignment="1">
      <alignment horizontal="center" vertical="center" wrapText="1"/>
    </xf>
    <xf numFmtId="0" fontId="45" fillId="28" borderId="34" xfId="0" applyFont="1" applyFill="1" applyBorder="1" applyAlignment="1">
      <alignment horizontal="center" vertical="center" wrapText="1"/>
    </xf>
    <xf numFmtId="1" fontId="0" fillId="0" borderId="0" xfId="0" applyNumberFormat="1"/>
  </cellXfs>
  <cellStyles count="1">
    <cellStyle name="Normal" xfId="0" builtinId="0"/>
  </cellStyles>
  <dxfs count="0"/>
  <tableStyles count="0" defaultTableStyle="TableStyleMedium2" defaultPivotStyle="PivotStyleLight16"/>
  <colors>
    <mruColors>
      <color rgb="FF2905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10.jp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32</xdr:col>
      <xdr:colOff>0</xdr:colOff>
      <xdr:row>7</xdr:row>
      <xdr:rowOff>0</xdr:rowOff>
    </xdr:from>
    <xdr:to>
      <xdr:col>32</xdr:col>
      <xdr:colOff>304800</xdr:colOff>
      <xdr:row>7</xdr:row>
      <xdr:rowOff>304800</xdr:rowOff>
    </xdr:to>
    <xdr:sp macro="" textlink="">
      <xdr:nvSpPr>
        <xdr:cNvPr id="3073" name="AutoShape 1" descr="https://www.diariodosertao.com.br/wp-content/uploads/2019/06/patrocinador.png"/>
        <xdr:cNvSpPr>
          <a:spLocks noChangeAspect="1" noChangeArrowheads="1"/>
        </xdr:cNvSpPr>
      </xdr:nvSpPr>
      <xdr:spPr bwMode="auto">
        <a:xfrm>
          <a:off x="13515975" y="3076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7329</xdr:colOff>
      <xdr:row>0</xdr:row>
      <xdr:rowOff>47625</xdr:rowOff>
    </xdr:from>
    <xdr:to>
      <xdr:col>3</xdr:col>
      <xdr:colOff>196497</xdr:colOff>
      <xdr:row>8</xdr:row>
      <xdr:rowOff>89647</xdr:rowOff>
    </xdr:to>
    <xdr:sp macro="" textlink="">
      <xdr:nvSpPr>
        <xdr:cNvPr id="3" name="Retângulo 2"/>
        <xdr:cNvSpPr/>
      </xdr:nvSpPr>
      <xdr:spPr>
        <a:xfrm>
          <a:off x="249117" y="47625"/>
          <a:ext cx="1405438" cy="2027618"/>
        </a:xfrm>
        <a:prstGeom prst="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147402</xdr:colOff>
      <xdr:row>0</xdr:row>
      <xdr:rowOff>123825</xdr:rowOff>
    </xdr:from>
    <xdr:to>
      <xdr:col>3</xdr:col>
      <xdr:colOff>62887</xdr:colOff>
      <xdr:row>8</xdr:row>
      <xdr:rowOff>37913</xdr:rowOff>
    </xdr:to>
    <xdr:pic>
      <xdr:nvPicPr>
        <xdr:cNvPr id="2" name="Imagem 1"/>
        <xdr:cNvPicPr>
          <a:picLocks noChangeAspect="1"/>
        </xdr:cNvPicPr>
      </xdr:nvPicPr>
      <xdr:blipFill>
        <a:blip xmlns:r="http://schemas.openxmlformats.org/officeDocument/2006/relationships" r:embed="rId1"/>
        <a:stretch>
          <a:fillRect/>
        </a:stretch>
      </xdr:blipFill>
      <xdr:spPr>
        <a:xfrm>
          <a:off x="389190" y="123825"/>
          <a:ext cx="1131755" cy="1899684"/>
        </a:xfrm>
        <a:prstGeom prst="rect">
          <a:avLst/>
        </a:prstGeom>
      </xdr:spPr>
    </xdr:pic>
    <xdr:clientData/>
  </xdr:twoCellAnchor>
  <xdr:oneCellAnchor>
    <xdr:from>
      <xdr:col>3</xdr:col>
      <xdr:colOff>487967</xdr:colOff>
      <xdr:row>0</xdr:row>
      <xdr:rowOff>7325</xdr:rowOff>
    </xdr:from>
    <xdr:ext cx="9241141" cy="1079646"/>
    <xdr:sp macro="" textlink="">
      <xdr:nvSpPr>
        <xdr:cNvPr id="4" name="Retângulo 3"/>
        <xdr:cNvSpPr/>
      </xdr:nvSpPr>
      <xdr:spPr>
        <a:xfrm>
          <a:off x="1957538" y="7325"/>
          <a:ext cx="9241141" cy="1079646"/>
        </a:xfrm>
        <a:prstGeom prst="rect">
          <a:avLst/>
        </a:prstGeom>
        <a:noFill/>
      </xdr:spPr>
      <xdr:txBody>
        <a:bodyPr wrap="none" lIns="91440" tIns="45720" rIns="91440" bIns="45720">
          <a:noAutofit/>
        </a:bodyPr>
        <a:lstStyle/>
        <a:p>
          <a:pPr algn="l"/>
          <a:r>
            <a:rPr lang="pt-BR" sz="5500" b="1" cap="none" spc="590">
              <a:ln w="12700">
                <a:solidFill>
                  <a:schemeClr val="bg1"/>
                </a:solidFill>
                <a:prstDash val="solid"/>
              </a:ln>
              <a:solidFill>
                <a:srgbClr val="FF0000"/>
              </a:solidFill>
              <a:effectLst>
                <a:glow rad="50800">
                  <a:schemeClr val="bg1">
                    <a:alpha val="60000"/>
                  </a:schemeClr>
                </a:glow>
                <a:outerShdw blurRad="41275" dist="20320" dir="1800000" algn="tl" rotWithShape="0">
                  <a:srgbClr val="000000">
                    <a:alpha val="40000"/>
                  </a:srgbClr>
                </a:outerShdw>
              </a:effectLst>
              <a:latin typeface="Arial Black" pitchFamily="34" charset="0"/>
            </a:rPr>
            <a:t>SHOW DE</a:t>
          </a:r>
          <a:r>
            <a:rPr lang="pt-BR" sz="5500" b="1" cap="none" spc="590" baseline="0">
              <a:ln w="12700">
                <a:solidFill>
                  <a:schemeClr val="bg1"/>
                </a:solidFill>
                <a:prstDash val="solid"/>
              </a:ln>
              <a:solidFill>
                <a:srgbClr val="FF0000"/>
              </a:solidFill>
              <a:effectLst>
                <a:glow rad="50800">
                  <a:schemeClr val="bg1">
                    <a:alpha val="60000"/>
                  </a:schemeClr>
                </a:glow>
                <a:outerShdw blurRad="41275" dist="20320" dir="1800000" algn="tl" rotWithShape="0">
                  <a:srgbClr val="000000">
                    <a:alpha val="40000"/>
                  </a:srgbClr>
                </a:outerShdw>
              </a:effectLst>
              <a:latin typeface="Arial Black" pitchFamily="34" charset="0"/>
            </a:rPr>
            <a:t> PRÊMIOS</a:t>
          </a:r>
        </a:p>
      </xdr:txBody>
    </xdr:sp>
    <xdr:clientData/>
  </xdr:oneCellAnchor>
  <xdr:oneCellAnchor>
    <xdr:from>
      <xdr:col>3</xdr:col>
      <xdr:colOff>504265</xdr:colOff>
      <xdr:row>2</xdr:row>
      <xdr:rowOff>87499</xdr:rowOff>
    </xdr:from>
    <xdr:ext cx="9211235" cy="888000"/>
    <xdr:sp macro="" textlink="">
      <xdr:nvSpPr>
        <xdr:cNvPr id="5" name="Retângulo 4"/>
        <xdr:cNvSpPr/>
      </xdr:nvSpPr>
      <xdr:spPr>
        <a:xfrm>
          <a:off x="1973836" y="767856"/>
          <a:ext cx="9211235" cy="888000"/>
        </a:xfrm>
        <a:prstGeom prst="rect">
          <a:avLst/>
        </a:prstGeom>
        <a:noFill/>
      </xdr:spPr>
      <xdr:txBody>
        <a:bodyPr wrap="square" lIns="91440" tIns="45720" rIns="91440" bIns="45720">
          <a:noAutofit/>
        </a:bodyPr>
        <a:lstStyle/>
        <a:p>
          <a:pPr algn="l"/>
          <a:r>
            <a:rPr lang="pt-BR" sz="4400" b="1" cap="none" spc="490" baseline="0">
              <a:ln w="12700">
                <a:solidFill>
                  <a:schemeClr val="bg1"/>
                </a:solidFill>
                <a:prstDash val="solid"/>
              </a:ln>
              <a:solidFill>
                <a:srgbClr val="2905FF"/>
              </a:solidFill>
              <a:effectLst>
                <a:outerShdw blurRad="41275" dist="20320" dir="1800000" algn="tl" rotWithShape="0">
                  <a:srgbClr val="000000">
                    <a:alpha val="40000"/>
                  </a:srgbClr>
                </a:outerShdw>
              </a:effectLst>
              <a:latin typeface="Arial Black" pitchFamily="34" charset="0"/>
            </a:rPr>
            <a:t>PARÓQUIA SANTA INÊS</a:t>
          </a:r>
          <a:endParaRPr lang="pt-BR" sz="4400" b="1" cap="none" spc="490" baseline="0">
            <a:ln w="12700">
              <a:solidFill>
                <a:schemeClr val="bg1"/>
              </a:solidFill>
              <a:prstDash val="solid"/>
            </a:ln>
            <a:solidFill>
              <a:srgbClr val="2905FF"/>
            </a:solidFill>
            <a:effectLst>
              <a:outerShdw blurRad="41275" dist="20320" dir="1800000" algn="tl" rotWithShape="0">
                <a:srgbClr val="000000">
                  <a:alpha val="40000"/>
                </a:srgbClr>
              </a:outerShdw>
            </a:effectLst>
          </a:endParaRPr>
        </a:p>
      </xdr:txBody>
    </xdr:sp>
    <xdr:clientData/>
  </xdr:oneCellAnchor>
  <xdr:oneCellAnchor>
    <xdr:from>
      <xdr:col>3</xdr:col>
      <xdr:colOff>481853</xdr:colOff>
      <xdr:row>4</xdr:row>
      <xdr:rowOff>18628</xdr:rowOff>
    </xdr:from>
    <xdr:ext cx="9121588" cy="1094274"/>
    <xdr:sp macro="" textlink="">
      <xdr:nvSpPr>
        <xdr:cNvPr id="6" name="Retângulo 5"/>
        <xdr:cNvSpPr/>
      </xdr:nvSpPr>
      <xdr:spPr>
        <a:xfrm>
          <a:off x="1927412" y="1240069"/>
          <a:ext cx="9121588" cy="1094274"/>
        </a:xfrm>
        <a:prstGeom prst="rect">
          <a:avLst/>
        </a:prstGeom>
        <a:noFill/>
      </xdr:spPr>
      <xdr:txBody>
        <a:bodyPr wrap="square" lIns="91440" tIns="45720" rIns="91440" bIns="45720">
          <a:spAutoFit/>
        </a:bodyPr>
        <a:lstStyle/>
        <a:p>
          <a:pPr algn="l"/>
          <a:r>
            <a:rPr lang="pt-BR" sz="6400" b="1" cap="none" spc="480" baseline="0">
              <a:ln w="12700">
                <a:solidFill>
                  <a:schemeClr val="bg1"/>
                </a:solidFill>
                <a:prstDash val="solid"/>
              </a:ln>
              <a:solidFill>
                <a:srgbClr val="92D050"/>
              </a:solidFill>
              <a:effectLst>
                <a:glow rad="25400">
                  <a:schemeClr val="bg1">
                    <a:alpha val="60000"/>
                  </a:schemeClr>
                </a:glow>
                <a:outerShdw blurRad="41275" dist="20320" dir="1800000" algn="tl" rotWithShape="0">
                  <a:srgbClr val="000000">
                    <a:alpha val="40000"/>
                  </a:srgbClr>
                </a:outerShdw>
              </a:effectLst>
            </a:rPr>
            <a:t>FESTA DA PADROEIRA</a:t>
          </a:r>
        </a:p>
      </xdr:txBody>
    </xdr:sp>
    <xdr:clientData/>
  </xdr:oneCellAnchor>
  <xdr:oneCellAnchor>
    <xdr:from>
      <xdr:col>1</xdr:col>
      <xdr:colOff>123263</xdr:colOff>
      <xdr:row>1</xdr:row>
      <xdr:rowOff>313765</xdr:rowOff>
    </xdr:from>
    <xdr:ext cx="9969710" cy="1008529"/>
    <xdr:sp macro="" textlink="">
      <xdr:nvSpPr>
        <xdr:cNvPr id="9" name="Retângulo 8"/>
        <xdr:cNvSpPr/>
      </xdr:nvSpPr>
      <xdr:spPr>
        <a:xfrm>
          <a:off x="235322" y="649941"/>
          <a:ext cx="9969710" cy="1008529"/>
        </a:xfrm>
        <a:prstGeom prst="rect">
          <a:avLst/>
        </a:prstGeom>
        <a:noFill/>
      </xdr:spPr>
      <xdr:txBody>
        <a:bodyPr wrap="square" lIns="91440" tIns="45720" rIns="91440" bIns="45720">
          <a:noAutofit/>
        </a:bodyPr>
        <a:lstStyle/>
        <a:p>
          <a:pPr algn="l"/>
          <a:endParaRPr lang="pt-BR" sz="425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twoCellAnchor>
    <xdr:from>
      <xdr:col>1</xdr:col>
      <xdr:colOff>539</xdr:colOff>
      <xdr:row>13</xdr:row>
      <xdr:rowOff>5954</xdr:rowOff>
    </xdr:from>
    <xdr:to>
      <xdr:col>5</xdr:col>
      <xdr:colOff>607217</xdr:colOff>
      <xdr:row>14</xdr:row>
      <xdr:rowOff>9200</xdr:rowOff>
    </xdr:to>
    <xdr:sp macro="" textlink="">
      <xdr:nvSpPr>
        <xdr:cNvPr id="11" name="Arredondar Retângulo no Mesmo Canto Lateral 10"/>
        <xdr:cNvSpPr/>
      </xdr:nvSpPr>
      <xdr:spPr>
        <a:xfrm>
          <a:off x="238664" y="4006454"/>
          <a:ext cx="3035553" cy="175887"/>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971</xdr:colOff>
      <xdr:row>13</xdr:row>
      <xdr:rowOff>5954</xdr:rowOff>
    </xdr:from>
    <xdr:to>
      <xdr:col>12</xdr:col>
      <xdr:colOff>2531</xdr:colOff>
      <xdr:row>14</xdr:row>
      <xdr:rowOff>9200</xdr:rowOff>
    </xdr:to>
    <xdr:sp macro="" textlink="">
      <xdr:nvSpPr>
        <xdr:cNvPr id="12" name="Arredondar Retângulo no Mesmo Canto Lateral 11"/>
        <xdr:cNvSpPr/>
      </xdr:nvSpPr>
      <xdr:spPr>
        <a:xfrm>
          <a:off x="3891567" y="4013781"/>
          <a:ext cx="3042233" cy="171765"/>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971</xdr:colOff>
      <xdr:row>13</xdr:row>
      <xdr:rowOff>5954</xdr:rowOff>
    </xdr:from>
    <xdr:to>
      <xdr:col>18</xdr:col>
      <xdr:colOff>2531</xdr:colOff>
      <xdr:row>14</xdr:row>
      <xdr:rowOff>9200</xdr:rowOff>
    </xdr:to>
    <xdr:sp macro="" textlink="">
      <xdr:nvSpPr>
        <xdr:cNvPr id="13" name="Arredondar Retângulo no Mesmo Canto Lateral 12"/>
        <xdr:cNvSpPr/>
      </xdr:nvSpPr>
      <xdr:spPr>
        <a:xfrm>
          <a:off x="7540375" y="4013781"/>
          <a:ext cx="3042233" cy="171765"/>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xdr:col>
      <xdr:colOff>28973</xdr:colOff>
      <xdr:row>20</xdr:row>
      <xdr:rowOff>14240</xdr:rowOff>
    </xdr:from>
    <xdr:ext cx="2954848" cy="655436"/>
    <xdr:sp macro="" textlink="">
      <xdr:nvSpPr>
        <xdr:cNvPr id="16" name="Retângulo 15"/>
        <xdr:cNvSpPr/>
      </xdr:nvSpPr>
      <xdr:spPr>
        <a:xfrm>
          <a:off x="264297" y="6681740"/>
          <a:ext cx="2954848"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1ª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9h30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R$500,00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twoCellAnchor>
    <xdr:from>
      <xdr:col>1</xdr:col>
      <xdr:colOff>4203</xdr:colOff>
      <xdr:row>18</xdr:row>
      <xdr:rowOff>427773</xdr:rowOff>
    </xdr:from>
    <xdr:to>
      <xdr:col>5</xdr:col>
      <xdr:colOff>607740</xdr:colOff>
      <xdr:row>19</xdr:row>
      <xdr:rowOff>145270</xdr:rowOff>
    </xdr:to>
    <xdr:sp macro="" textlink="">
      <xdr:nvSpPr>
        <xdr:cNvPr id="17" name="Arredondar Retângulo no Mesmo Canto Lateral 16"/>
        <xdr:cNvSpPr/>
      </xdr:nvSpPr>
      <xdr:spPr>
        <a:xfrm flipV="1">
          <a:off x="245991" y="6421196"/>
          <a:ext cx="3036076" cy="171766"/>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4204</xdr:colOff>
      <xdr:row>18</xdr:row>
      <xdr:rowOff>427773</xdr:rowOff>
    </xdr:from>
    <xdr:to>
      <xdr:col>12</xdr:col>
      <xdr:colOff>2622</xdr:colOff>
      <xdr:row>19</xdr:row>
      <xdr:rowOff>145270</xdr:rowOff>
    </xdr:to>
    <xdr:sp macro="" textlink="">
      <xdr:nvSpPr>
        <xdr:cNvPr id="18" name="Arredondar Retângulo no Mesmo Canto Lateral 17"/>
        <xdr:cNvSpPr/>
      </xdr:nvSpPr>
      <xdr:spPr>
        <a:xfrm flipV="1">
          <a:off x="3870233" y="6445332"/>
          <a:ext cx="3024007" cy="176938"/>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4204</xdr:colOff>
      <xdr:row>18</xdr:row>
      <xdr:rowOff>427773</xdr:rowOff>
    </xdr:from>
    <xdr:to>
      <xdr:col>18</xdr:col>
      <xdr:colOff>2622</xdr:colOff>
      <xdr:row>19</xdr:row>
      <xdr:rowOff>145270</xdr:rowOff>
    </xdr:to>
    <xdr:sp macro="" textlink="">
      <xdr:nvSpPr>
        <xdr:cNvPr id="19" name="Arredondar Retângulo no Mesmo Canto Lateral 18"/>
        <xdr:cNvSpPr/>
      </xdr:nvSpPr>
      <xdr:spPr>
        <a:xfrm flipV="1">
          <a:off x="7500939" y="6445332"/>
          <a:ext cx="3024007" cy="176938"/>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6</xdr:col>
      <xdr:colOff>565498</xdr:colOff>
      <xdr:row>20</xdr:row>
      <xdr:rowOff>14240</xdr:rowOff>
    </xdr:from>
    <xdr:ext cx="3069623" cy="655436"/>
    <xdr:sp macro="" textlink="">
      <xdr:nvSpPr>
        <xdr:cNvPr id="20" name="Retângulo 19"/>
        <xdr:cNvSpPr/>
      </xdr:nvSpPr>
      <xdr:spPr>
        <a:xfrm>
          <a:off x="3826410" y="6681740"/>
          <a:ext cx="3069623"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2ª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10h30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R$1.000,00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oneCellAnchor>
    <xdr:from>
      <xdr:col>12</xdr:col>
      <xdr:colOff>587910</xdr:colOff>
      <xdr:row>20</xdr:row>
      <xdr:rowOff>14240</xdr:rowOff>
    </xdr:from>
    <xdr:ext cx="3069623" cy="655436"/>
    <xdr:sp macro="" textlink="">
      <xdr:nvSpPr>
        <xdr:cNvPr id="21" name="Retângulo 20"/>
        <xdr:cNvSpPr/>
      </xdr:nvSpPr>
      <xdr:spPr>
        <a:xfrm>
          <a:off x="7479528" y="6681740"/>
          <a:ext cx="3069623"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3ª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11h30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R$1.500,00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twoCellAnchor>
    <xdr:from>
      <xdr:col>1</xdr:col>
      <xdr:colOff>539</xdr:colOff>
      <xdr:row>26</xdr:row>
      <xdr:rowOff>23272</xdr:rowOff>
    </xdr:from>
    <xdr:to>
      <xdr:col>6</xdr:col>
      <xdr:colOff>1081</xdr:colOff>
      <xdr:row>27</xdr:row>
      <xdr:rowOff>26518</xdr:rowOff>
    </xdr:to>
    <xdr:sp macro="" textlink="">
      <xdr:nvSpPr>
        <xdr:cNvPr id="39" name="Arredondar Retângulo no Mesmo Canto Lateral 38"/>
        <xdr:cNvSpPr/>
      </xdr:nvSpPr>
      <xdr:spPr>
        <a:xfrm>
          <a:off x="242994" y="8024272"/>
          <a:ext cx="3031223" cy="176428"/>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971</xdr:colOff>
      <xdr:row>26</xdr:row>
      <xdr:rowOff>5955</xdr:rowOff>
    </xdr:from>
    <xdr:to>
      <xdr:col>12</xdr:col>
      <xdr:colOff>2531</xdr:colOff>
      <xdr:row>27</xdr:row>
      <xdr:rowOff>9201</xdr:rowOff>
    </xdr:to>
    <xdr:sp macro="" textlink="">
      <xdr:nvSpPr>
        <xdr:cNvPr id="40" name="Arredondar Retângulo no Mesmo Canto Lateral 39"/>
        <xdr:cNvSpPr/>
      </xdr:nvSpPr>
      <xdr:spPr>
        <a:xfrm>
          <a:off x="3880244" y="8006955"/>
          <a:ext cx="3032242" cy="176428"/>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971</xdr:colOff>
      <xdr:row>26</xdr:row>
      <xdr:rowOff>5955</xdr:rowOff>
    </xdr:from>
    <xdr:to>
      <xdr:col>18</xdr:col>
      <xdr:colOff>2531</xdr:colOff>
      <xdr:row>27</xdr:row>
      <xdr:rowOff>9201</xdr:rowOff>
    </xdr:to>
    <xdr:sp macro="" textlink="">
      <xdr:nvSpPr>
        <xdr:cNvPr id="41" name="Arredondar Retângulo no Mesmo Canto Lateral 40"/>
        <xdr:cNvSpPr/>
      </xdr:nvSpPr>
      <xdr:spPr>
        <a:xfrm>
          <a:off x="7517062" y="8006955"/>
          <a:ext cx="3032242" cy="176428"/>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0</xdr:col>
      <xdr:colOff>215003</xdr:colOff>
      <xdr:row>33</xdr:row>
      <xdr:rowOff>48876</xdr:rowOff>
    </xdr:from>
    <xdr:ext cx="3067699" cy="655436"/>
    <xdr:sp macro="" textlink="">
      <xdr:nvSpPr>
        <xdr:cNvPr id="42" name="Retângulo 41"/>
        <xdr:cNvSpPr/>
      </xdr:nvSpPr>
      <xdr:spPr>
        <a:xfrm>
          <a:off x="215003" y="10664921"/>
          <a:ext cx="3067699"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4ª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15h00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R$2.000,00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oneCellAnchor>
    <xdr:from>
      <xdr:col>6</xdr:col>
      <xdr:colOff>565498</xdr:colOff>
      <xdr:row>33</xdr:row>
      <xdr:rowOff>48876</xdr:rowOff>
    </xdr:from>
    <xdr:ext cx="3069623" cy="655436"/>
    <xdr:sp macro="" textlink="">
      <xdr:nvSpPr>
        <xdr:cNvPr id="43" name="Retângulo 42"/>
        <xdr:cNvSpPr/>
      </xdr:nvSpPr>
      <xdr:spPr>
        <a:xfrm>
          <a:off x="3838634" y="10664921"/>
          <a:ext cx="3069623"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5ª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17h00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R$2.500,00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twoCellAnchor>
    <xdr:from>
      <xdr:col>1</xdr:col>
      <xdr:colOff>4203</xdr:colOff>
      <xdr:row>31</xdr:row>
      <xdr:rowOff>427773</xdr:rowOff>
    </xdr:from>
    <xdr:to>
      <xdr:col>6</xdr:col>
      <xdr:colOff>1604</xdr:colOff>
      <xdr:row>32</xdr:row>
      <xdr:rowOff>145270</xdr:rowOff>
    </xdr:to>
    <xdr:sp macro="" textlink="">
      <xdr:nvSpPr>
        <xdr:cNvPr id="44" name="Arredondar Retângulo no Mesmo Canto Lateral 43"/>
        <xdr:cNvSpPr/>
      </xdr:nvSpPr>
      <xdr:spPr>
        <a:xfrm flipV="1">
          <a:off x="246658" y="10403046"/>
          <a:ext cx="3028082" cy="167769"/>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4204</xdr:colOff>
      <xdr:row>31</xdr:row>
      <xdr:rowOff>427773</xdr:rowOff>
    </xdr:from>
    <xdr:to>
      <xdr:col>12</xdr:col>
      <xdr:colOff>2622</xdr:colOff>
      <xdr:row>32</xdr:row>
      <xdr:rowOff>145270</xdr:rowOff>
    </xdr:to>
    <xdr:sp macro="" textlink="">
      <xdr:nvSpPr>
        <xdr:cNvPr id="45" name="Arredondar Retângulo no Mesmo Canto Lateral 44"/>
        <xdr:cNvSpPr/>
      </xdr:nvSpPr>
      <xdr:spPr>
        <a:xfrm flipV="1">
          <a:off x="3883477" y="10403046"/>
          <a:ext cx="3029100" cy="167769"/>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4204</xdr:colOff>
      <xdr:row>31</xdr:row>
      <xdr:rowOff>427773</xdr:rowOff>
    </xdr:from>
    <xdr:to>
      <xdr:col>18</xdr:col>
      <xdr:colOff>2622</xdr:colOff>
      <xdr:row>32</xdr:row>
      <xdr:rowOff>145270</xdr:rowOff>
    </xdr:to>
    <xdr:sp macro="" textlink="">
      <xdr:nvSpPr>
        <xdr:cNvPr id="46" name="Arredondar Retângulo no Mesmo Canto Lateral 45"/>
        <xdr:cNvSpPr/>
      </xdr:nvSpPr>
      <xdr:spPr>
        <a:xfrm flipV="1">
          <a:off x="7520295" y="10403046"/>
          <a:ext cx="3029100" cy="167769"/>
        </a:xfrm>
        <a:prstGeom prst="round2SameRect">
          <a:avLst>
            <a:gd name="adj1" fmla="val 50000"/>
            <a:gd name="adj2" fmla="val 0"/>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13</xdr:col>
      <xdr:colOff>11316</xdr:colOff>
      <xdr:row>33</xdr:row>
      <xdr:rowOff>48876</xdr:rowOff>
    </xdr:from>
    <xdr:ext cx="3069623" cy="655436"/>
    <xdr:sp macro="" textlink="">
      <xdr:nvSpPr>
        <xdr:cNvPr id="47" name="Retângulo 46"/>
        <xdr:cNvSpPr/>
      </xdr:nvSpPr>
      <xdr:spPr>
        <a:xfrm>
          <a:off x="7527407" y="10664921"/>
          <a:ext cx="3069623" cy="655436"/>
        </a:xfrm>
        <a:prstGeom prst="rect">
          <a:avLst/>
        </a:prstGeom>
        <a:noFill/>
      </xdr:spPr>
      <xdr:txBody>
        <a:bodyPr wrap="none" lIns="91440" tIns="45720" rIns="91440" bIns="45720">
          <a:spAutoFit/>
        </a:bodyPr>
        <a:lstStyle/>
        <a:p>
          <a:pPr algn="ctr"/>
          <a:r>
            <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6ª</a:t>
          </a: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 RODADA - DOMINGO ÀS 19h00</a:t>
          </a:r>
        </a:p>
        <a:p>
          <a:pPr algn="ctr"/>
          <a:r>
            <a:rPr lang="pt-BR" sz="1800" b="1" cap="none" spc="0" baseline="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rPr>
            <a:t>R$4.000,00</a:t>
          </a:r>
          <a:endParaRPr lang="pt-BR" sz="1800" b="1" cap="none" spc="0">
            <a:ln w="12700">
              <a:solidFill>
                <a:schemeClr val="bg1"/>
              </a:solidFill>
              <a:prstDash val="solid"/>
            </a:ln>
            <a:solidFill>
              <a:srgbClr val="0000FF"/>
            </a:solidFill>
            <a:effectLst>
              <a:outerShdw blurRad="41275" dist="20320" dir="1800000" algn="tl" rotWithShape="0">
                <a:srgbClr val="000000">
                  <a:alpha val="40000"/>
                </a:srgbClr>
              </a:outerShdw>
            </a:effectLst>
            <a:latin typeface="Impact" pitchFamily="34" charset="0"/>
          </a:endParaRPr>
        </a:p>
      </xdr:txBody>
    </xdr:sp>
    <xdr:clientData/>
  </xdr:oneCellAnchor>
  <xdr:twoCellAnchor>
    <xdr:from>
      <xdr:col>4</xdr:col>
      <xdr:colOff>399589</xdr:colOff>
      <xdr:row>39</xdr:row>
      <xdr:rowOff>32657</xdr:rowOff>
    </xdr:from>
    <xdr:to>
      <xdr:col>12</xdr:col>
      <xdr:colOff>472946</xdr:colOff>
      <xdr:row>51</xdr:row>
      <xdr:rowOff>175533</xdr:rowOff>
    </xdr:to>
    <xdr:grpSp>
      <xdr:nvGrpSpPr>
        <xdr:cNvPr id="74" name="Grupo 73"/>
        <xdr:cNvGrpSpPr/>
      </xdr:nvGrpSpPr>
      <xdr:grpSpPr>
        <a:xfrm>
          <a:off x="2460453" y="11809021"/>
          <a:ext cx="4922448" cy="2428876"/>
          <a:chOff x="3205127" y="11791702"/>
          <a:chExt cx="4922448" cy="2428876"/>
        </a:xfrm>
      </xdr:grpSpPr>
      <xdr:pic>
        <xdr:nvPicPr>
          <xdr:cNvPr id="52" name="Imagem 51"/>
          <xdr:cNvPicPr>
            <a:picLocks noChangeAspect="1"/>
          </xdr:cNvPicPr>
        </xdr:nvPicPr>
        <xdr:blipFill rotWithShape="1">
          <a:blip xmlns:r="http://schemas.openxmlformats.org/officeDocument/2006/relationships" r:embed="rId2"/>
          <a:srcRect t="25852" b="25164"/>
          <a:stretch/>
        </xdr:blipFill>
        <xdr:spPr>
          <a:xfrm>
            <a:off x="3205127" y="11791702"/>
            <a:ext cx="4922448" cy="2428876"/>
          </a:xfrm>
          <a:prstGeom prst="rect">
            <a:avLst/>
          </a:prstGeom>
        </xdr:spPr>
      </xdr:pic>
      <xdr:sp macro="" textlink="">
        <xdr:nvSpPr>
          <xdr:cNvPr id="53" name="Retângulo 52"/>
          <xdr:cNvSpPr/>
        </xdr:nvSpPr>
        <xdr:spPr>
          <a:xfrm>
            <a:off x="3934858" y="12290354"/>
            <a:ext cx="3589958" cy="882229"/>
          </a:xfrm>
          <a:prstGeom prst="rect">
            <a:avLst/>
          </a:prstGeom>
          <a:noFill/>
        </xdr:spPr>
        <xdr:txBody>
          <a:bodyPr wrap="none" lIns="91440" tIns="45720" rIns="91440" bIns="45720">
            <a:spAutoFit/>
          </a:bodyPr>
          <a:lstStyle/>
          <a:p>
            <a:pPr algn="ctr"/>
            <a:r>
              <a:rPr lang="pt-BR" sz="5400" b="1" cap="none" spc="0">
                <a:ln w="12700">
                  <a:solidFill>
                    <a:schemeClr val="tx2">
                      <a:satMod val="155000"/>
                    </a:schemeClr>
                  </a:solidFill>
                  <a:prstDash val="solid"/>
                </a:ln>
                <a:solidFill>
                  <a:srgbClr val="002060"/>
                </a:solidFill>
                <a:effectLst>
                  <a:outerShdw blurRad="41275" dist="20320" dir="1800000" algn="tl" rotWithShape="0">
                    <a:srgbClr val="000000">
                      <a:alpha val="40000"/>
                    </a:srgbClr>
                  </a:outerShdw>
                </a:effectLst>
                <a:latin typeface="Baskerville Old Face" pitchFamily="18" charset="0"/>
              </a:rPr>
              <a:t>NOME DO</a:t>
            </a:r>
          </a:p>
        </xdr:txBody>
      </xdr:sp>
      <xdr:sp macro="" textlink="">
        <xdr:nvSpPr>
          <xdr:cNvPr id="54" name="Retângulo 53"/>
          <xdr:cNvSpPr/>
        </xdr:nvSpPr>
        <xdr:spPr>
          <a:xfrm>
            <a:off x="3969102" y="13147604"/>
            <a:ext cx="3521477" cy="560410"/>
          </a:xfrm>
          <a:prstGeom prst="rect">
            <a:avLst/>
          </a:prstGeom>
          <a:noFill/>
        </xdr:spPr>
        <xdr:txBody>
          <a:bodyPr wrap="none" lIns="91440" tIns="45720" rIns="91440" bIns="45720">
            <a:spAutoFit/>
          </a:bodyPr>
          <a:lstStyle/>
          <a:p>
            <a:pPr algn="ctr"/>
            <a:r>
              <a:rPr lang="pt-BR" sz="3200" b="1" cap="none" spc="0">
                <a:ln w="12700">
                  <a:solidFill>
                    <a:schemeClr val="tx2">
                      <a:satMod val="155000"/>
                    </a:schemeClr>
                  </a:solidFill>
                  <a:prstDash val="solid"/>
                </a:ln>
                <a:solidFill>
                  <a:srgbClr val="002060"/>
                </a:solidFill>
                <a:effectLst>
                  <a:outerShdw blurRad="41275" dist="20320" dir="1800000" algn="tl" rotWithShape="0">
                    <a:srgbClr val="000000">
                      <a:alpha val="40000"/>
                    </a:srgbClr>
                  </a:outerShdw>
                </a:effectLst>
                <a:latin typeface="Baskerville Old Face" pitchFamily="18" charset="0"/>
              </a:rPr>
              <a:t>PATROCINADOR</a:t>
            </a:r>
          </a:p>
        </xdr:txBody>
      </xdr:sp>
    </xdr:grpSp>
    <xdr:clientData/>
  </xdr:twoCellAnchor>
  <xdr:twoCellAnchor>
    <xdr:from>
      <xdr:col>12</xdr:col>
      <xdr:colOff>329306</xdr:colOff>
      <xdr:row>39</xdr:row>
      <xdr:rowOff>45978</xdr:rowOff>
    </xdr:from>
    <xdr:to>
      <xdr:col>16</xdr:col>
      <xdr:colOff>419586</xdr:colOff>
      <xdr:row>44</xdr:row>
      <xdr:rowOff>174913</xdr:rowOff>
    </xdr:to>
    <xdr:grpSp>
      <xdr:nvGrpSpPr>
        <xdr:cNvPr id="73" name="Grupo 72"/>
        <xdr:cNvGrpSpPr/>
      </xdr:nvGrpSpPr>
      <xdr:grpSpPr>
        <a:xfrm rot="643419">
          <a:off x="7239261" y="11822342"/>
          <a:ext cx="2514825" cy="1081435"/>
          <a:chOff x="7293219" y="12179367"/>
          <a:chExt cx="2511828" cy="1081435"/>
        </a:xfrm>
      </xdr:grpSpPr>
      <xdr:grpSp>
        <xdr:nvGrpSpPr>
          <xdr:cNvPr id="68" name="Grupo 67"/>
          <xdr:cNvGrpSpPr/>
        </xdr:nvGrpSpPr>
        <xdr:grpSpPr>
          <a:xfrm rot="19086481">
            <a:off x="7293219" y="12316423"/>
            <a:ext cx="2068598" cy="940912"/>
            <a:chOff x="11811000" y="11391900"/>
            <a:chExt cx="3528249" cy="1626983"/>
          </a:xfrm>
        </xdr:grpSpPr>
        <xdr:sp macro="" textlink="">
          <xdr:nvSpPr>
            <xdr:cNvPr id="63" name="Trapezoide 62"/>
            <xdr:cNvSpPr/>
          </xdr:nvSpPr>
          <xdr:spPr>
            <a:xfrm rot="16200000">
              <a:off x="11982585" y="11872016"/>
              <a:ext cx="1532164" cy="761570"/>
            </a:xfrm>
            <a:prstGeom prst="trapezoid">
              <a:avLst>
                <a:gd name="adj" fmla="val 39641"/>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4" name="Retângulo 63"/>
            <xdr:cNvSpPr/>
          </xdr:nvSpPr>
          <xdr:spPr>
            <a:xfrm>
              <a:off x="13115842" y="11493991"/>
              <a:ext cx="2223407" cy="1518557"/>
            </a:xfrm>
            <a:prstGeom prst="rect">
              <a:avLst/>
            </a:prstGeom>
            <a:solidFill>
              <a:srgbClr val="00B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xnSp macro="">
          <xdr:nvCxnSpPr>
            <xdr:cNvPr id="65" name="Conector reto 64"/>
            <xdr:cNvCxnSpPr/>
          </xdr:nvCxnSpPr>
          <xdr:spPr>
            <a:xfrm>
              <a:off x="13116325" y="11506490"/>
              <a:ext cx="0" cy="1495184"/>
            </a:xfrm>
            <a:prstGeom prst="line">
              <a:avLst/>
            </a:prstGeom>
            <a:ln w="38100">
              <a:solidFill>
                <a:srgbClr val="00B050"/>
              </a:solidFill>
            </a:ln>
          </xdr:spPr>
          <xdr:style>
            <a:lnRef idx="1">
              <a:schemeClr val="accent1"/>
            </a:lnRef>
            <a:fillRef idx="0">
              <a:schemeClr val="accent1"/>
            </a:fillRef>
            <a:effectRef idx="0">
              <a:schemeClr val="accent1"/>
            </a:effectRef>
            <a:fontRef idx="minor">
              <a:schemeClr val="tx1"/>
            </a:fontRef>
          </xdr:style>
        </xdr:cxnSp>
        <xdr:sp macro="" textlink="">
          <xdr:nvSpPr>
            <xdr:cNvPr id="66" name="Elipse 65"/>
            <xdr:cNvSpPr/>
          </xdr:nvSpPr>
          <xdr:spPr>
            <a:xfrm>
              <a:off x="12554080" y="12130160"/>
              <a:ext cx="252045" cy="255671"/>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7" name="Forma livre 66"/>
            <xdr:cNvSpPr/>
          </xdr:nvSpPr>
          <xdr:spPr>
            <a:xfrm>
              <a:off x="11811000" y="11391900"/>
              <a:ext cx="871556" cy="881630"/>
            </a:xfrm>
            <a:custGeom>
              <a:avLst/>
              <a:gdLst>
                <a:gd name="connsiteX0" fmla="*/ 869935 w 869935"/>
                <a:gd name="connsiteY0" fmla="*/ 870281 h 870281"/>
                <a:gd name="connsiteX1" fmla="*/ 39030 w 869935"/>
                <a:gd name="connsiteY1" fmla="*/ 691941 h 870281"/>
                <a:gd name="connsiteX2" fmla="*/ 193052 w 869935"/>
                <a:gd name="connsiteY2" fmla="*/ 11004 h 870281"/>
                <a:gd name="connsiteX3" fmla="*/ 699700 w 869935"/>
                <a:gd name="connsiteY3" fmla="*/ 335260 h 870281"/>
              </a:gdLst>
              <a:ahLst/>
              <a:cxnLst>
                <a:cxn ang="0">
                  <a:pos x="connsiteX0" y="connsiteY0"/>
                </a:cxn>
                <a:cxn ang="0">
                  <a:pos x="connsiteX1" y="connsiteY1"/>
                </a:cxn>
                <a:cxn ang="0">
                  <a:pos x="connsiteX2" y="connsiteY2"/>
                </a:cxn>
                <a:cxn ang="0">
                  <a:pos x="connsiteX3" y="connsiteY3"/>
                </a:cxn>
              </a:cxnLst>
              <a:rect l="l" t="t" r="r" b="b"/>
              <a:pathLst>
                <a:path w="869935" h="870281">
                  <a:moveTo>
                    <a:pt x="869935" y="870281"/>
                  </a:moveTo>
                  <a:cubicBezTo>
                    <a:pt x="510889" y="852717"/>
                    <a:pt x="151844" y="835154"/>
                    <a:pt x="39030" y="691941"/>
                  </a:cubicBezTo>
                  <a:cubicBezTo>
                    <a:pt x="-73784" y="548728"/>
                    <a:pt x="82940" y="70451"/>
                    <a:pt x="193052" y="11004"/>
                  </a:cubicBezTo>
                  <a:cubicBezTo>
                    <a:pt x="303164" y="-48443"/>
                    <a:pt x="501432" y="143408"/>
                    <a:pt x="699700" y="335260"/>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BR" sz="1100"/>
            </a:p>
          </xdr:txBody>
        </xdr:sp>
      </xdr:grpSp>
      <xdr:sp macro="" textlink="">
        <xdr:nvSpPr>
          <xdr:cNvPr id="69" name="Retângulo 68"/>
          <xdr:cNvSpPr/>
        </xdr:nvSpPr>
        <xdr:spPr>
          <a:xfrm rot="19123689">
            <a:off x="8038509" y="12191496"/>
            <a:ext cx="675693" cy="284223"/>
          </a:xfrm>
          <a:prstGeom prst="rect">
            <a:avLst/>
          </a:prstGeom>
          <a:noFill/>
        </xdr:spPr>
        <xdr:txBody>
          <a:bodyPr wrap="none" lIns="91440" tIns="45720" rIns="91440" bIns="45720">
            <a:noAutofit/>
          </a:bodyPr>
          <a:lstStyle/>
          <a:p>
            <a:pPr algn="ctr"/>
            <a:r>
              <a:rPr lang="pt-BR" sz="15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rPr>
              <a:t>A</a:t>
            </a:r>
            <a:r>
              <a:rPr lang="pt-BR" sz="1500" b="1" cap="none" spc="0" baseline="0">
                <a:ln w="12700">
                  <a:noFill/>
                  <a:prstDash val="solid"/>
                </a:ln>
                <a:solidFill>
                  <a:schemeClr val="bg2">
                    <a:tint val="85000"/>
                    <a:satMod val="155000"/>
                  </a:schemeClr>
                </a:solidFill>
                <a:effectLst>
                  <a:outerShdw blurRad="41275" dist="20320" dir="1800000" algn="tl" rotWithShape="0">
                    <a:srgbClr val="000000">
                      <a:alpha val="40000"/>
                    </a:srgbClr>
                  </a:outerShdw>
                </a:effectLst>
              </a:rPr>
              <a:t> partir</a:t>
            </a:r>
            <a:endParaRPr lang="pt-BR" sz="1500" b="1" cap="none" spc="0">
              <a:ln w="12700">
                <a:no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sp macro="" textlink="">
        <xdr:nvSpPr>
          <xdr:cNvPr id="70" name="Retângulo 69"/>
          <xdr:cNvSpPr/>
        </xdr:nvSpPr>
        <xdr:spPr>
          <a:xfrm rot="19123689">
            <a:off x="8097084" y="12976579"/>
            <a:ext cx="381066" cy="284223"/>
          </a:xfrm>
          <a:prstGeom prst="rect">
            <a:avLst/>
          </a:prstGeom>
          <a:noFill/>
        </xdr:spPr>
        <xdr:txBody>
          <a:bodyPr wrap="none" lIns="91440" tIns="45720" rIns="91440" bIns="45720">
            <a:noAutofit/>
          </a:bodyPr>
          <a:lstStyle/>
          <a:p>
            <a:pPr algn="ctr"/>
            <a:r>
              <a:rPr lang="pt-BR" sz="1500" b="1" cap="none" spc="0">
                <a:ln w="12700">
                  <a:noFill/>
                  <a:prstDash val="solid"/>
                </a:ln>
                <a:solidFill>
                  <a:srgbClr val="FFFF00"/>
                </a:solidFill>
                <a:effectLst>
                  <a:outerShdw blurRad="41275" dist="20320" dir="1800000" algn="tl" rotWithShape="0">
                    <a:srgbClr val="000000">
                      <a:alpha val="40000"/>
                    </a:srgbClr>
                  </a:outerShdw>
                </a:effectLst>
              </a:rPr>
              <a:t>R$</a:t>
            </a:r>
          </a:p>
        </xdr:txBody>
      </xdr:sp>
      <xdr:sp macro="" textlink="">
        <xdr:nvSpPr>
          <xdr:cNvPr id="71" name="Retângulo 70"/>
          <xdr:cNvSpPr/>
        </xdr:nvSpPr>
        <xdr:spPr>
          <a:xfrm rot="19123689">
            <a:off x="7774047" y="12179367"/>
            <a:ext cx="2031000" cy="944176"/>
          </a:xfrm>
          <a:prstGeom prst="rect">
            <a:avLst/>
          </a:prstGeom>
          <a:noFill/>
        </xdr:spPr>
        <xdr:txBody>
          <a:bodyPr wrap="none" lIns="91440" tIns="45720" rIns="91440" bIns="45720">
            <a:noAutofit/>
          </a:bodyPr>
          <a:lstStyle/>
          <a:p>
            <a:pPr algn="ctr"/>
            <a:r>
              <a:rPr lang="pt-BR" sz="4500" b="1" cap="none" spc="0">
                <a:ln w="12700">
                  <a:noFill/>
                  <a:prstDash val="solid"/>
                </a:ln>
                <a:solidFill>
                  <a:srgbClr val="FFFF00"/>
                </a:solidFill>
                <a:effectLst>
                  <a:outerShdw blurRad="41275" dist="20320" dir="1800000" algn="tl" rotWithShape="0">
                    <a:srgbClr val="000000">
                      <a:alpha val="40000"/>
                    </a:srgbClr>
                  </a:outerShdw>
                </a:effectLst>
              </a:rPr>
              <a:t>1,00</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2</xdr:col>
      <xdr:colOff>180975</xdr:colOff>
      <xdr:row>4</xdr:row>
      <xdr:rowOff>54165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619125" y="209550"/>
          <a:ext cx="781050" cy="606615"/>
        </a:xfrm>
        <a:prstGeom prst="rect">
          <a:avLst/>
        </a:prstGeom>
      </xdr:spPr>
    </xdr:pic>
    <xdr:clientData/>
  </xdr:twoCellAnchor>
  <xdr:oneCellAnchor>
    <xdr:from>
      <xdr:col>2</xdr:col>
      <xdr:colOff>115733</xdr:colOff>
      <xdr:row>0</xdr:row>
      <xdr:rowOff>323799</xdr:rowOff>
    </xdr:from>
    <xdr:ext cx="1483035" cy="843693"/>
    <xdr:sp macro="" textlink="">
      <xdr:nvSpPr>
        <xdr:cNvPr id="3" name="Retângulo 2"/>
        <xdr:cNvSpPr/>
      </xdr:nvSpPr>
      <xdr:spPr>
        <a:xfrm>
          <a:off x="1163483" y="323799"/>
          <a:ext cx="1483035" cy="843693"/>
        </a:xfrm>
        <a:prstGeom prst="rect">
          <a:avLst/>
        </a:prstGeom>
        <a:noFill/>
      </xdr:spPr>
      <xdr:txBody>
        <a:bodyPr wrap="none" lIns="91440" tIns="45720" rIns="91440" bIns="45720">
          <a:spAutoFit/>
        </a:bodyPr>
        <a:lstStyle/>
        <a:p>
          <a:pPr algn="ctr"/>
          <a:r>
            <a:rPr lang="pt-BR" sz="2400" b="1" cap="none" spc="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Santa</a:t>
          </a:r>
          <a:r>
            <a:rPr lang="pt-BR" sz="2400" b="1" cap="none" spc="0" baseline="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 Rita</a:t>
          </a:r>
        </a:p>
        <a:p>
          <a:pPr algn="ctr"/>
          <a:r>
            <a:rPr lang="pt-BR" sz="2400" b="1" cap="none" spc="0" baseline="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de Cássia</a:t>
          </a:r>
          <a:endParaRPr lang="pt-BR" sz="2400" b="1" cap="none" spc="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endParaRPr>
        </a:p>
      </xdr:txBody>
    </xdr:sp>
    <xdr:clientData/>
  </xdr:oneCellAnchor>
  <xdr:oneCellAnchor>
    <xdr:from>
      <xdr:col>4</xdr:col>
      <xdr:colOff>461811</xdr:colOff>
      <xdr:row>0</xdr:row>
      <xdr:rowOff>122463</xdr:rowOff>
    </xdr:from>
    <xdr:ext cx="8764643" cy="1063112"/>
    <xdr:sp macro="" textlink="">
      <xdr:nvSpPr>
        <xdr:cNvPr id="4" name="Retângulo 3"/>
        <xdr:cNvSpPr/>
      </xdr:nvSpPr>
      <xdr:spPr>
        <a:xfrm>
          <a:off x="2734204" y="122463"/>
          <a:ext cx="8764643" cy="1063112"/>
        </a:xfrm>
        <a:prstGeom prst="rect">
          <a:avLst/>
        </a:prstGeom>
        <a:noFill/>
      </xdr:spPr>
      <xdr:txBody>
        <a:bodyPr wrap="none" lIns="91440" tIns="45720" rIns="91440" bIns="45720">
          <a:spAutoFit/>
        </a:bodyPr>
        <a:lstStyle/>
        <a:p>
          <a:pPr algn="ctr"/>
          <a:r>
            <a:rPr lang="pt-BR" sz="6600" b="1" cap="none" spc="0">
              <a:ln w="12700">
                <a:solidFill>
                  <a:schemeClr val="tx2">
                    <a:satMod val="155000"/>
                  </a:schemeClr>
                </a:solidFill>
                <a:prstDash val="solid"/>
              </a:ln>
              <a:solidFill>
                <a:srgbClr val="FF0000"/>
              </a:solidFill>
              <a:effectLst>
                <a:glow rad="139700">
                  <a:schemeClr val="bg1"/>
                </a:glow>
                <a:outerShdw blurRad="41275" dist="20320" dir="1800000" algn="tl" rotWithShape="0">
                  <a:srgbClr val="000000">
                    <a:alpha val="40000"/>
                  </a:srgbClr>
                </a:outerShdw>
              </a:effectLst>
              <a:latin typeface="Cooper Black" pitchFamily="18" charset="0"/>
            </a:rPr>
            <a:t>SHOW DE PRÊMIOS</a:t>
          </a:r>
        </a:p>
      </xdr:txBody>
    </xdr:sp>
    <xdr:clientData/>
  </xdr:oneCellAnchor>
  <xdr:oneCellAnchor>
    <xdr:from>
      <xdr:col>1</xdr:col>
      <xdr:colOff>7323</xdr:colOff>
      <xdr:row>4</xdr:row>
      <xdr:rowOff>109488</xdr:rowOff>
    </xdr:from>
    <xdr:ext cx="8623515" cy="598690"/>
    <xdr:sp macro="" textlink="">
      <xdr:nvSpPr>
        <xdr:cNvPr id="5" name="Retângulo 4"/>
        <xdr:cNvSpPr/>
      </xdr:nvSpPr>
      <xdr:spPr>
        <a:xfrm>
          <a:off x="442752" y="1157238"/>
          <a:ext cx="8623515" cy="598690"/>
        </a:xfrm>
        <a:prstGeom prst="rect">
          <a:avLst/>
        </a:prstGeom>
        <a:noFill/>
      </xdr:spPr>
      <xdr:txBody>
        <a:bodyPr wrap="none" lIns="91440" tIns="45720" rIns="91440" bIns="45720">
          <a:spAutoFit/>
        </a:bodyPr>
        <a:lstStyle/>
        <a:p>
          <a:pPr algn="l"/>
          <a:r>
            <a:rPr lang="pt-BR" sz="2800" b="1" cap="none" spc="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rPr>
            <a:t>FESTA CULTURAL SANTA</a:t>
          </a:r>
          <a:r>
            <a:rPr lang="pt-BR" sz="2800" b="1" cap="none" spc="0" baseline="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rPr>
            <a:t> RITA DE CÁSSIA</a:t>
          </a:r>
          <a:endParaRPr lang="pt-BR" sz="2800" b="1" cap="none" spc="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endParaRPr>
        </a:p>
      </xdr:txBody>
    </xdr:sp>
    <xdr:clientData/>
  </xdr:oneCellAnchor>
  <xdr:oneCellAnchor>
    <xdr:from>
      <xdr:col>1</xdr:col>
      <xdr:colOff>0</xdr:colOff>
      <xdr:row>6</xdr:row>
      <xdr:rowOff>163919</xdr:rowOff>
    </xdr:from>
    <xdr:ext cx="9116785" cy="634854"/>
    <xdr:sp macro="" textlink="">
      <xdr:nvSpPr>
        <xdr:cNvPr id="6" name="Retângulo 5"/>
        <xdr:cNvSpPr/>
      </xdr:nvSpPr>
      <xdr:spPr>
        <a:xfrm>
          <a:off x="435429" y="1592669"/>
          <a:ext cx="9116785" cy="634854"/>
        </a:xfrm>
        <a:prstGeom prst="rect">
          <a:avLst/>
        </a:prstGeom>
        <a:noFill/>
      </xdr:spPr>
      <xdr:txBody>
        <a:bodyPr wrap="square" lIns="91440" tIns="45720" rIns="91440" bIns="45720">
          <a:spAutoFit/>
        </a:bodyPr>
        <a:lstStyle/>
        <a:p>
          <a:pPr algn="l"/>
          <a:r>
            <a:rPr lang="pt-BR" sz="3000" b="1" cap="none" spc="100">
              <a:ln w="12700">
                <a:solidFill>
                  <a:schemeClr val="tx2">
                    <a:satMod val="155000"/>
                  </a:schemeClr>
                </a:solidFill>
                <a:prstDash val="solid"/>
              </a:ln>
              <a:solidFill>
                <a:srgbClr val="FF0000"/>
              </a:solidFill>
              <a:effectLst>
                <a:glow rad="127000">
                  <a:schemeClr val="bg1"/>
                </a:glow>
                <a:outerShdw blurRad="41275" dist="20320" dir="1800000" algn="tl" rotWithShape="0">
                  <a:srgbClr val="000000">
                    <a:alpha val="40000"/>
                  </a:srgbClr>
                </a:outerShdw>
              </a:effectLst>
              <a:latin typeface="Arial Black" pitchFamily="34" charset="0"/>
            </a:rPr>
            <a:t>DIAS 19, 20, 21 e 22 DE MAIO DE </a:t>
          </a:r>
          <a:r>
            <a:rPr lang="pt-BR" sz="3000" b="1" cap="none" spc="100" baseline="0">
              <a:ln w="12700">
                <a:solidFill>
                  <a:schemeClr val="tx2">
                    <a:satMod val="155000"/>
                  </a:schemeClr>
                </a:solidFill>
                <a:prstDash val="solid"/>
              </a:ln>
              <a:solidFill>
                <a:srgbClr val="FF0000"/>
              </a:solidFill>
              <a:effectLst>
                <a:glow rad="127000">
                  <a:schemeClr val="bg1"/>
                </a:glow>
                <a:outerShdw blurRad="41275" dist="20320" dir="1800000" algn="tl" rotWithShape="0">
                  <a:srgbClr val="000000">
                    <a:alpha val="40000"/>
                  </a:srgbClr>
                </a:outerShdw>
              </a:effectLst>
              <a:latin typeface="Arial Black" pitchFamily="34" charset="0"/>
            </a:rPr>
            <a:t>2023</a:t>
          </a:r>
        </a:p>
      </xdr:txBody>
    </xdr:sp>
    <xdr:clientData/>
  </xdr:oneCellAnchor>
  <xdr:oneCellAnchor>
    <xdr:from>
      <xdr:col>1</xdr:col>
      <xdr:colOff>7323</xdr:colOff>
      <xdr:row>9</xdr:row>
      <xdr:rowOff>68666</xdr:rowOff>
    </xdr:from>
    <xdr:ext cx="11419473" cy="960391"/>
    <xdr:sp macro="" textlink="">
      <xdr:nvSpPr>
        <xdr:cNvPr id="7" name="Retângulo 6"/>
        <xdr:cNvSpPr/>
      </xdr:nvSpPr>
      <xdr:spPr>
        <a:xfrm>
          <a:off x="442752" y="2068916"/>
          <a:ext cx="11419473" cy="960391"/>
        </a:xfrm>
        <a:prstGeom prst="rect">
          <a:avLst/>
        </a:prstGeom>
        <a:noFill/>
      </xdr:spPr>
      <xdr:txBody>
        <a:bodyPr wrap="none" lIns="91440" tIns="45720" rIns="91440" bIns="45720">
          <a:spAutoFit/>
        </a:bodyPr>
        <a:lstStyle/>
        <a:p>
          <a:pPr algn="l"/>
          <a:r>
            <a:rPr lang="pt-BR" sz="2400" b="1" cap="none" spc="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rPr>
            <a:t>SEXTA DAS 18h ÀS 23h</a:t>
          </a:r>
          <a:r>
            <a:rPr lang="pt-BR" sz="2400" b="1" cap="none" spc="0" baseline="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rPr>
            <a:t> | SÁBADO DAS 16h ÀS 22h</a:t>
          </a:r>
        </a:p>
        <a:p>
          <a:pPr algn="l"/>
          <a:r>
            <a:rPr lang="pt-BR" sz="2400" b="1" cap="none" spc="-20" baseline="0">
              <a:ln w="12700">
                <a:solidFill>
                  <a:schemeClr val="tx2">
                    <a:satMod val="155000"/>
                  </a:schemeClr>
                </a:solidFill>
                <a:prstDash val="solid"/>
              </a:ln>
              <a:solidFill>
                <a:srgbClr val="0000FF"/>
              </a:solidFill>
              <a:effectLst>
                <a:glow rad="127000">
                  <a:schemeClr val="bg1"/>
                </a:glow>
                <a:outerShdw blurRad="41275" dist="20320" dir="1800000" algn="tl" rotWithShape="0">
                  <a:srgbClr val="000000">
                    <a:alpha val="40000"/>
                  </a:srgbClr>
                </a:outerShdw>
              </a:effectLst>
              <a:latin typeface="Arial Black" pitchFamily="34" charset="0"/>
            </a:rPr>
            <a:t>BINGO: SÁBADO A PARTIR DAS 21h | DOMINGO A PARTIR DAS 17h</a:t>
          </a:r>
        </a:p>
      </xdr:txBody>
    </xdr:sp>
    <xdr:clientData/>
  </xdr:oneCellAnchor>
  <xdr:twoCellAnchor>
    <xdr:from>
      <xdr:col>15</xdr:col>
      <xdr:colOff>237504</xdr:colOff>
      <xdr:row>5</xdr:row>
      <xdr:rowOff>40821</xdr:rowOff>
    </xdr:from>
    <xdr:to>
      <xdr:col>19</xdr:col>
      <xdr:colOff>148440</xdr:colOff>
      <xdr:row>11</xdr:row>
      <xdr:rowOff>136071</xdr:rowOff>
    </xdr:to>
    <xdr:sp macro="" textlink="">
      <xdr:nvSpPr>
        <xdr:cNvPr id="8" name="Retângulo de cantos arredondados 7"/>
        <xdr:cNvSpPr/>
      </xdr:nvSpPr>
      <xdr:spPr>
        <a:xfrm>
          <a:off x="9156368" y="1287730"/>
          <a:ext cx="2335481" cy="123825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2800">
              <a:solidFill>
                <a:sysClr val="windowText" lastClr="000000"/>
              </a:solidFill>
            </a:rPr>
            <a:t>N.</a:t>
          </a:r>
          <a:r>
            <a:rPr lang="pt-BR" sz="2800" baseline="0">
              <a:solidFill>
                <a:sysClr val="windowText" lastClr="000000"/>
              </a:solidFill>
            </a:rPr>
            <a:t> 0001</a:t>
          </a:r>
          <a:endParaRPr lang="pt-BR" sz="2800">
            <a:solidFill>
              <a:sysClr val="windowText" lastClr="000000"/>
            </a:solidFill>
          </a:endParaRPr>
        </a:p>
      </xdr:txBody>
    </xdr:sp>
    <xdr:clientData/>
  </xdr:twoCellAnchor>
  <xdr:twoCellAnchor>
    <xdr:from>
      <xdr:col>15</xdr:col>
      <xdr:colOff>251110</xdr:colOff>
      <xdr:row>8</xdr:row>
      <xdr:rowOff>163282</xdr:rowOff>
    </xdr:from>
    <xdr:to>
      <xdr:col>19</xdr:col>
      <xdr:colOff>134832</xdr:colOff>
      <xdr:row>11</xdr:row>
      <xdr:rowOff>122461</xdr:rowOff>
    </xdr:to>
    <xdr:sp macro="" textlink="">
      <xdr:nvSpPr>
        <xdr:cNvPr id="9" name="Arredondar Retângulo no Mesmo Canto Lateral 8"/>
        <xdr:cNvSpPr/>
      </xdr:nvSpPr>
      <xdr:spPr>
        <a:xfrm rot="10800000">
          <a:off x="9169974" y="1981691"/>
          <a:ext cx="2308267" cy="530679"/>
        </a:xfrm>
        <a:prstGeom prst="round2SameRect">
          <a:avLst>
            <a:gd name="adj1" fmla="val 34616"/>
            <a:gd name="adj2"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15</xdr:col>
      <xdr:colOff>588818</xdr:colOff>
      <xdr:row>8</xdr:row>
      <xdr:rowOff>93089</xdr:rowOff>
    </xdr:from>
    <xdr:ext cx="1447063" cy="701474"/>
    <xdr:sp macro="" textlink="">
      <xdr:nvSpPr>
        <xdr:cNvPr id="10" name="CaixaDeTexto 9"/>
        <xdr:cNvSpPr txBox="1"/>
      </xdr:nvSpPr>
      <xdr:spPr>
        <a:xfrm>
          <a:off x="9518506" y="1902839"/>
          <a:ext cx="1447063" cy="701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solidFill>
                <a:schemeClr val="bg1"/>
              </a:solidFill>
              <a:latin typeface="Bernard MT Condensed" pitchFamily="18" charset="0"/>
            </a:rPr>
            <a:t>R$ </a:t>
          </a:r>
          <a:r>
            <a:rPr lang="pt-BR" sz="4000">
              <a:solidFill>
                <a:schemeClr val="bg1"/>
              </a:solidFill>
              <a:latin typeface="Bernard MT Condensed" pitchFamily="18" charset="0"/>
            </a:rPr>
            <a:t>15,00</a:t>
          </a:r>
        </a:p>
      </xdr:txBody>
    </xdr:sp>
    <xdr:clientData/>
  </xdr:oneCellAnchor>
  <xdr:oneCellAnchor>
    <xdr:from>
      <xdr:col>1</xdr:col>
      <xdr:colOff>13563</xdr:colOff>
      <xdr:row>14</xdr:row>
      <xdr:rowOff>43154</xdr:rowOff>
    </xdr:from>
    <xdr:ext cx="6352060" cy="686726"/>
    <xdr:sp macro="" textlink="">
      <xdr:nvSpPr>
        <xdr:cNvPr id="11" name="Retângulo 10"/>
        <xdr:cNvSpPr/>
      </xdr:nvSpPr>
      <xdr:spPr>
        <a:xfrm>
          <a:off x="448992" y="2995904"/>
          <a:ext cx="6352060" cy="686726"/>
        </a:xfrm>
        <a:prstGeom prst="rect">
          <a:avLst/>
        </a:prstGeom>
        <a:noFill/>
      </xdr:spPr>
      <xdr:txBody>
        <a:bodyPr wrap="none" lIns="91440" tIns="45720" rIns="91440" bIns="45720">
          <a:spAutoFit/>
        </a:bodyPr>
        <a:lstStyle/>
        <a:p>
          <a:pPr algn="l"/>
          <a:r>
            <a:rPr lang="pt-BR" sz="1900" b="1" cap="none" spc="0">
              <a:ln w="12700">
                <a:solidFill>
                  <a:schemeClr val="tx2">
                    <a:satMod val="155000"/>
                  </a:schemeClr>
                </a:solidFill>
                <a:prstDash val="solid"/>
              </a:ln>
              <a:solidFill>
                <a:srgbClr val="FFFF00"/>
              </a:solidFill>
              <a:effectLst/>
              <a:latin typeface="Impact" pitchFamily="34" charset="0"/>
            </a:rPr>
            <a:t>LOCAL: PRAÇA ALMIRANTE TAMANDARÉ - RUA MARECHAL DEODORO</a:t>
          </a:r>
        </a:p>
        <a:p>
          <a:pPr algn="l"/>
          <a:r>
            <a:rPr lang="pt-BR" sz="1900" b="1" cap="none" spc="0">
              <a:ln w="12700">
                <a:solidFill>
                  <a:schemeClr val="tx2">
                    <a:satMod val="155000"/>
                  </a:schemeClr>
                </a:solidFill>
                <a:prstDash val="solid"/>
              </a:ln>
              <a:solidFill>
                <a:srgbClr val="FFFF00"/>
              </a:solidFill>
              <a:effectLst/>
              <a:latin typeface="Impact" pitchFamily="34" charset="0"/>
            </a:rPr>
            <a:t>COM</a:t>
          </a:r>
          <a:r>
            <a:rPr lang="pt-BR" sz="1900" b="1" cap="none" spc="0" baseline="0">
              <a:ln w="12700">
                <a:solidFill>
                  <a:schemeClr val="tx2">
                    <a:satMod val="155000"/>
                  </a:schemeClr>
                </a:solidFill>
                <a:prstDash val="solid"/>
              </a:ln>
              <a:solidFill>
                <a:srgbClr val="FFFF00"/>
              </a:solidFill>
              <a:effectLst/>
              <a:latin typeface="Impact" pitchFamily="34" charset="0"/>
            </a:rPr>
            <a:t> A TRAVESSA NOVO HORIZONTE - FAZENDINHA- CURITIBA/PR</a:t>
          </a:r>
          <a:endParaRPr lang="pt-BR" sz="1900" b="1" cap="none" spc="0">
            <a:ln w="12700">
              <a:solidFill>
                <a:schemeClr val="tx2">
                  <a:satMod val="155000"/>
                </a:schemeClr>
              </a:solidFill>
              <a:prstDash val="solid"/>
            </a:ln>
            <a:solidFill>
              <a:srgbClr val="FFFF00"/>
            </a:solidFill>
            <a:effectLst/>
            <a:latin typeface="Impact" pitchFamily="34" charset="0"/>
          </a:endParaRPr>
        </a:p>
      </xdr:txBody>
    </xdr:sp>
    <xdr:clientData/>
  </xdr:oneCellAnchor>
  <xdr:twoCellAnchor editAs="oneCell">
    <xdr:from>
      <xdr:col>17</xdr:col>
      <xdr:colOff>81643</xdr:colOff>
      <xdr:row>14</xdr:row>
      <xdr:rowOff>27214</xdr:rowOff>
    </xdr:from>
    <xdr:to>
      <xdr:col>18</xdr:col>
      <xdr:colOff>530025</xdr:colOff>
      <xdr:row>21</xdr:row>
      <xdr:rowOff>10450</xdr:rowOff>
    </xdr:to>
    <xdr:pic>
      <xdr:nvPicPr>
        <xdr:cNvPr id="12" name="Imagem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4214" y="2979964"/>
          <a:ext cx="1060704" cy="1316736"/>
        </a:xfrm>
        <a:prstGeom prst="rect">
          <a:avLst/>
        </a:prstGeom>
      </xdr:spPr>
    </xdr:pic>
    <xdr:clientData/>
  </xdr:twoCellAnchor>
  <xdr:twoCellAnchor editAs="oneCell">
    <xdr:from>
      <xdr:col>0</xdr:col>
      <xdr:colOff>340178</xdr:colOff>
      <xdr:row>21</xdr:row>
      <xdr:rowOff>571500</xdr:rowOff>
    </xdr:from>
    <xdr:to>
      <xdr:col>6</xdr:col>
      <xdr:colOff>149678</xdr:colOff>
      <xdr:row>27</xdr:row>
      <xdr:rowOff>176893</xdr:rowOff>
    </xdr:to>
    <xdr:pic>
      <xdr:nvPicPr>
        <xdr:cNvPr id="20" name="Imagem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178" y="4857750"/>
          <a:ext cx="3306536" cy="3170464"/>
        </a:xfrm>
        <a:prstGeom prst="rect">
          <a:avLst/>
        </a:prstGeom>
      </xdr:spPr>
    </xdr:pic>
    <xdr:clientData/>
  </xdr:twoCellAnchor>
  <xdr:twoCellAnchor editAs="oneCell">
    <xdr:from>
      <xdr:col>6</xdr:col>
      <xdr:colOff>489856</xdr:colOff>
      <xdr:row>21</xdr:row>
      <xdr:rowOff>571500</xdr:rowOff>
    </xdr:from>
    <xdr:to>
      <xdr:col>12</xdr:col>
      <xdr:colOff>122464</xdr:colOff>
      <xdr:row>27</xdr:row>
      <xdr:rowOff>176893</xdr:rowOff>
    </xdr:to>
    <xdr:pic>
      <xdr:nvPicPr>
        <xdr:cNvPr id="21" name="Imagem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6892" y="4857750"/>
          <a:ext cx="3306536" cy="3170464"/>
        </a:xfrm>
        <a:prstGeom prst="rect">
          <a:avLst/>
        </a:prstGeom>
      </xdr:spPr>
    </xdr:pic>
    <xdr:clientData/>
  </xdr:twoCellAnchor>
  <xdr:twoCellAnchor editAs="oneCell">
    <xdr:from>
      <xdr:col>12</xdr:col>
      <xdr:colOff>476250</xdr:colOff>
      <xdr:row>21</xdr:row>
      <xdr:rowOff>585108</xdr:rowOff>
    </xdr:from>
    <xdr:to>
      <xdr:col>18</xdr:col>
      <xdr:colOff>108857</xdr:colOff>
      <xdr:row>27</xdr:row>
      <xdr:rowOff>190501</xdr:rowOff>
    </xdr:to>
    <xdr:pic>
      <xdr:nvPicPr>
        <xdr:cNvPr id="22" name="Imagem 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7214" y="4871358"/>
          <a:ext cx="3306536" cy="3170464"/>
        </a:xfrm>
        <a:prstGeom prst="rect">
          <a:avLst/>
        </a:prstGeom>
      </xdr:spPr>
    </xdr:pic>
    <xdr:clientData/>
  </xdr:twoCellAnchor>
  <xdr:twoCellAnchor editAs="oneCell">
    <xdr:from>
      <xdr:col>0</xdr:col>
      <xdr:colOff>340178</xdr:colOff>
      <xdr:row>29</xdr:row>
      <xdr:rowOff>517070</xdr:rowOff>
    </xdr:from>
    <xdr:to>
      <xdr:col>6</xdr:col>
      <xdr:colOff>149678</xdr:colOff>
      <xdr:row>35</xdr:row>
      <xdr:rowOff>176891</xdr:rowOff>
    </xdr:to>
    <xdr:pic>
      <xdr:nvPicPr>
        <xdr:cNvPr id="32" name="Imagem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178" y="9375320"/>
          <a:ext cx="3306536" cy="3170464"/>
        </a:xfrm>
        <a:prstGeom prst="rect">
          <a:avLst/>
        </a:prstGeom>
      </xdr:spPr>
    </xdr:pic>
    <xdr:clientData/>
  </xdr:twoCellAnchor>
  <xdr:twoCellAnchor editAs="oneCell">
    <xdr:from>
      <xdr:col>6</xdr:col>
      <xdr:colOff>489856</xdr:colOff>
      <xdr:row>29</xdr:row>
      <xdr:rowOff>517070</xdr:rowOff>
    </xdr:from>
    <xdr:to>
      <xdr:col>12</xdr:col>
      <xdr:colOff>122464</xdr:colOff>
      <xdr:row>35</xdr:row>
      <xdr:rowOff>176891</xdr:rowOff>
    </xdr:to>
    <xdr:pic>
      <xdr:nvPicPr>
        <xdr:cNvPr id="33" name="Imagem 3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6892" y="9375320"/>
          <a:ext cx="3306536" cy="3170464"/>
        </a:xfrm>
        <a:prstGeom prst="rect">
          <a:avLst/>
        </a:prstGeom>
      </xdr:spPr>
    </xdr:pic>
    <xdr:clientData/>
  </xdr:twoCellAnchor>
  <xdr:twoCellAnchor>
    <xdr:from>
      <xdr:col>12</xdr:col>
      <xdr:colOff>610073</xdr:colOff>
      <xdr:row>29</xdr:row>
      <xdr:rowOff>250371</xdr:rowOff>
    </xdr:from>
    <xdr:to>
      <xdr:col>17</xdr:col>
      <xdr:colOff>610073</xdr:colOff>
      <xdr:row>30</xdr:row>
      <xdr:rowOff>4259</xdr:rowOff>
    </xdr:to>
    <xdr:sp macro="" textlink="">
      <xdr:nvSpPr>
        <xdr:cNvPr id="34" name="CaixaDeTexto 33"/>
        <xdr:cNvSpPr txBox="1"/>
      </xdr:nvSpPr>
      <xdr:spPr>
        <a:xfrm>
          <a:off x="7782812" y="9112762"/>
          <a:ext cx="3064565" cy="40821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latin typeface="Arial" pitchFamily="34" charset="0"/>
              <a:cs typeface="Arial" pitchFamily="34" charset="0"/>
            </a:rPr>
            <a:t>INSTRUÇÕES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38100</xdr:rowOff>
    </xdr:from>
    <xdr:to>
      <xdr:col>3</xdr:col>
      <xdr:colOff>496303</xdr:colOff>
      <xdr:row>5</xdr:row>
      <xdr:rowOff>178814</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38100"/>
          <a:ext cx="1105903" cy="1102739"/>
        </a:xfrm>
        <a:prstGeom prst="rect">
          <a:avLst/>
        </a:prstGeom>
      </xdr:spPr>
    </xdr:pic>
    <xdr:clientData/>
  </xdr:twoCellAnchor>
  <xdr:oneCellAnchor>
    <xdr:from>
      <xdr:col>3</xdr:col>
      <xdr:colOff>593910</xdr:colOff>
      <xdr:row>3</xdr:row>
      <xdr:rowOff>175524</xdr:rowOff>
    </xdr:from>
    <xdr:ext cx="7317442" cy="502702"/>
    <xdr:sp macro="" textlink="">
      <xdr:nvSpPr>
        <xdr:cNvPr id="3" name="Retângulo 2"/>
        <xdr:cNvSpPr/>
      </xdr:nvSpPr>
      <xdr:spPr>
        <a:xfrm>
          <a:off x="1199028" y="747024"/>
          <a:ext cx="7317442" cy="502702"/>
        </a:xfrm>
        <a:prstGeom prst="rect">
          <a:avLst/>
        </a:prstGeom>
        <a:noFill/>
      </xdr:spPr>
      <xdr:txBody>
        <a:bodyPr wrap="square" lIns="91440" tIns="45720" rIns="91440" bIns="45720">
          <a:spAutoFit/>
        </a:bodyPr>
        <a:lstStyle/>
        <a:p>
          <a:pPr algn="l"/>
          <a:r>
            <a:rPr lang="pt-BR" sz="3200" b="1" cap="none" spc="0">
              <a:ln w="12700">
                <a:solidFill>
                  <a:sysClr val="windowText" lastClr="000000"/>
                </a:solidFill>
                <a:prstDash val="solid"/>
              </a:ln>
              <a:solidFill>
                <a:schemeClr val="bg2">
                  <a:tint val="85000"/>
                  <a:satMod val="155000"/>
                </a:schemeClr>
              </a:solidFill>
              <a:effectLst>
                <a:outerShdw blurRad="41275" dist="20320" dir="1800000" algn="tl" rotWithShape="0">
                  <a:srgbClr val="000000">
                    <a:alpha val="40000"/>
                  </a:srgbClr>
                </a:outerShdw>
              </a:effectLst>
              <a:latin typeface="Aharoni" pitchFamily="2" charset="-79"/>
              <a:cs typeface="Aharoni" pitchFamily="2" charset="-79"/>
            </a:rPr>
            <a:t>EM PROL DA LOGO MARCA</a:t>
          </a:r>
        </a:p>
      </xdr:txBody>
    </xdr:sp>
    <xdr:clientData/>
  </xdr:oneCellAnchor>
  <xdr:oneCellAnchor>
    <xdr:from>
      <xdr:col>2</xdr:col>
      <xdr:colOff>139459</xdr:colOff>
      <xdr:row>11</xdr:row>
      <xdr:rowOff>434022</xdr:rowOff>
    </xdr:from>
    <xdr:ext cx="2139432" cy="1151277"/>
    <xdr:sp macro="" textlink="">
      <xdr:nvSpPr>
        <xdr:cNvPr id="6" name="Retângulo 5"/>
        <xdr:cNvSpPr/>
      </xdr:nvSpPr>
      <xdr:spPr>
        <a:xfrm rot="19572958">
          <a:off x="139459" y="3493228"/>
          <a:ext cx="2139432" cy="1151277"/>
        </a:xfrm>
        <a:prstGeom prst="rect">
          <a:avLst/>
        </a:prstGeom>
        <a:noFill/>
      </xdr:spPr>
      <xdr:txBody>
        <a:bodyPr wrap="none" lIns="91440" tIns="45720" rIns="91440" bIns="45720">
          <a:spAutoFit/>
        </a:bodyPr>
        <a:lstStyle/>
        <a:p>
          <a:pPr algn="ctr"/>
          <a:r>
            <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HAVERÁ RODADAS</a:t>
          </a:r>
        </a:p>
        <a:p>
          <a:pPr algn="ctr"/>
          <a:r>
            <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EXTRAS</a:t>
          </a:r>
          <a:r>
            <a:rPr lang="pt-BR" sz="24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 COM</a:t>
          </a:r>
        </a:p>
        <a:p>
          <a:pPr algn="ctr"/>
          <a:r>
            <a:rPr lang="pt-BR" sz="24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VÁRIOS PRÊMIOS</a:t>
          </a:r>
          <a:endPar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endParaRPr>
        </a:p>
      </xdr:txBody>
    </xdr:sp>
    <xdr:clientData/>
  </xdr:oneCellAnchor>
  <xdr:oneCellAnchor>
    <xdr:from>
      <xdr:col>2</xdr:col>
      <xdr:colOff>0</xdr:colOff>
      <xdr:row>15</xdr:row>
      <xdr:rowOff>85371</xdr:rowOff>
    </xdr:from>
    <xdr:ext cx="2655279" cy="526298"/>
    <xdr:sp macro="" textlink="">
      <xdr:nvSpPr>
        <xdr:cNvPr id="7" name="Retângulo 6"/>
        <xdr:cNvSpPr/>
      </xdr:nvSpPr>
      <xdr:spPr>
        <a:xfrm rot="19572958">
          <a:off x="0" y="4982342"/>
          <a:ext cx="2655279" cy="526298"/>
        </a:xfrm>
        <a:prstGeom prst="rect">
          <a:avLst/>
        </a:prstGeom>
        <a:noFill/>
      </xdr:spPr>
      <xdr:txBody>
        <a:bodyPr wrap="none" lIns="91440" tIns="45720" rIns="91440" bIns="45720">
          <a:spAutoFit/>
        </a:bodyPr>
        <a:lstStyle/>
        <a:p>
          <a:pPr algn="ctr"/>
          <a:r>
            <a:rPr lang="pt-BR" sz="1200" b="1" cap="none" spc="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COMPLETO</a:t>
          </a:r>
          <a:r>
            <a:rPr lang="pt-BR" sz="12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 SERVIÇO DE BAR</a:t>
          </a:r>
        </a:p>
        <a:p>
          <a:pPr algn="ctr"/>
          <a:r>
            <a:rPr lang="pt-BR" sz="12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COM BEBIDAS E PORÇÕES</a:t>
          </a:r>
          <a:endParaRPr lang="pt-BR" sz="1200" b="1" cap="none" spc="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endParaRPr>
        </a:p>
      </xdr:txBody>
    </xdr:sp>
    <xdr:clientData/>
  </xdr:oneCellAnchor>
  <xdr:twoCellAnchor editAs="oneCell">
    <xdr:from>
      <xdr:col>5</xdr:col>
      <xdr:colOff>549087</xdr:colOff>
      <xdr:row>11</xdr:row>
      <xdr:rowOff>33617</xdr:rowOff>
    </xdr:from>
    <xdr:to>
      <xdr:col>11</xdr:col>
      <xdr:colOff>67235</xdr:colOff>
      <xdr:row>16</xdr:row>
      <xdr:rowOff>78441</xdr:rowOff>
    </xdr:to>
    <xdr:pic>
      <xdr:nvPicPr>
        <xdr:cNvPr id="9" name="Imagem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4440" y="3092823"/>
          <a:ext cx="3148854" cy="2342030"/>
        </a:xfrm>
        <a:prstGeom prst="rect">
          <a:avLst/>
        </a:prstGeom>
      </xdr:spPr>
    </xdr:pic>
    <xdr:clientData/>
  </xdr:twoCellAnchor>
  <xdr:twoCellAnchor>
    <xdr:from>
      <xdr:col>11</xdr:col>
      <xdr:colOff>173182</xdr:colOff>
      <xdr:row>10</xdr:row>
      <xdr:rowOff>294409</xdr:rowOff>
    </xdr:from>
    <xdr:to>
      <xdr:col>16</xdr:col>
      <xdr:colOff>554182</xdr:colOff>
      <xdr:row>19</xdr:row>
      <xdr:rowOff>78441</xdr:rowOff>
    </xdr:to>
    <xdr:grpSp>
      <xdr:nvGrpSpPr>
        <xdr:cNvPr id="4" name="Grupo 3"/>
        <xdr:cNvGrpSpPr/>
      </xdr:nvGrpSpPr>
      <xdr:grpSpPr>
        <a:xfrm>
          <a:off x="6840682" y="2909454"/>
          <a:ext cx="3411682" cy="3161078"/>
          <a:chOff x="6840682" y="2909454"/>
          <a:chExt cx="3411682" cy="3161078"/>
        </a:xfrm>
      </xdr:grpSpPr>
      <xdr:sp macro="" textlink="">
        <xdr:nvSpPr>
          <xdr:cNvPr id="10" name="CaixaDeTexto 9"/>
          <xdr:cNvSpPr txBox="1"/>
        </xdr:nvSpPr>
        <xdr:spPr>
          <a:xfrm>
            <a:off x="6840682" y="2909454"/>
            <a:ext cx="3411682" cy="313866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a:latin typeface="Arial Black" pitchFamily="34" charset="0"/>
              </a:rPr>
              <a:t>INSTRUÇÕES</a:t>
            </a:r>
          </a:p>
          <a:p>
            <a:pPr algn="l"/>
            <a:endParaRPr lang="pt-BR" sz="1800">
              <a:latin typeface="Aparajita" pitchFamily="34" charset="0"/>
              <a:cs typeface="Aparajita" pitchFamily="34" charset="0"/>
            </a:endParaRPr>
          </a:p>
        </xdr:txBody>
      </xdr:sp>
      <xdr:sp macro="" textlink="">
        <xdr:nvSpPr>
          <xdr:cNvPr id="11" name="CaixaDeTexto 10"/>
          <xdr:cNvSpPr txBox="1"/>
        </xdr:nvSpPr>
        <xdr:spPr>
          <a:xfrm>
            <a:off x="7318460" y="3132554"/>
            <a:ext cx="2917604" cy="2937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Em</a:t>
            </a:r>
            <a:r>
              <a:rPr lang="pt-BR" sz="1100" baseline="0"/>
              <a:t> caso de dois ou mais ganhadores para o mesmo prêmio, o desempate ficará pela pedra maior;</a:t>
            </a:r>
          </a:p>
          <a:p>
            <a:endParaRPr lang="pt-BR" sz="1100" baseline="0"/>
          </a:p>
          <a:p>
            <a:r>
              <a:rPr lang="pt-BR" sz="1100" baseline="0"/>
              <a:t>Serão premiadas apenas as cartelas cheias;</a:t>
            </a:r>
          </a:p>
          <a:p>
            <a:endParaRPr lang="pt-BR" sz="1100" baseline="0"/>
          </a:p>
          <a:p>
            <a:r>
              <a:rPr lang="pt-BR" sz="1100" baseline="0"/>
              <a:t>Leve caneta ou lápis para efetuar a marcação;</a:t>
            </a:r>
          </a:p>
          <a:p>
            <a:endParaRPr lang="pt-BR" sz="1100" baseline="0"/>
          </a:p>
          <a:p>
            <a:r>
              <a:rPr lang="pt-BR" sz="1100" baseline="0"/>
              <a:t>Valerão apenas as cartelas carimbadas e assinadas;</a:t>
            </a:r>
          </a:p>
          <a:p>
            <a:endParaRPr lang="pt-BR" sz="1100" baseline="0"/>
          </a:p>
          <a:p>
            <a:r>
              <a:rPr lang="pt-BR" sz="1100" baseline="0"/>
              <a:t>Esta cartela foi emitida por computador, portanto, não existem duas cartelas iguais;</a:t>
            </a:r>
          </a:p>
          <a:p>
            <a:endParaRPr lang="pt-BR" sz="1100" baseline="0"/>
          </a:p>
          <a:p>
            <a:r>
              <a:rPr lang="pt-BR" sz="1100"/>
              <a:t>Não haverá apuração eletrônica, então, quem não fizer a marcação, não ganhará</a:t>
            </a:r>
            <a:r>
              <a:rPr lang="pt-BR" sz="1100" baseline="0"/>
              <a:t> os prêmios.</a:t>
            </a:r>
            <a:endParaRPr lang="pt-BR" sz="1100"/>
          </a:p>
        </xdr:txBody>
      </xdr:sp>
      <xdr:sp macro="" textlink="">
        <xdr:nvSpPr>
          <xdr:cNvPr id="12" name="CaixaDeTexto 11"/>
          <xdr:cNvSpPr txBox="1"/>
        </xdr:nvSpPr>
        <xdr:spPr>
          <a:xfrm>
            <a:off x="6914030" y="3132554"/>
            <a:ext cx="382019" cy="2904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t>1  -</a:t>
            </a:r>
          </a:p>
          <a:p>
            <a:endParaRPr lang="pt-BR" sz="1100" b="1"/>
          </a:p>
          <a:p>
            <a:endParaRPr lang="pt-BR" sz="1100" b="1"/>
          </a:p>
          <a:p>
            <a:endParaRPr lang="pt-BR" sz="1100" b="1"/>
          </a:p>
          <a:p>
            <a:r>
              <a:rPr lang="pt-BR" sz="1100" b="1"/>
              <a:t>2  -</a:t>
            </a:r>
          </a:p>
          <a:p>
            <a:endParaRPr lang="pt-BR" sz="1100" b="1"/>
          </a:p>
          <a:p>
            <a:r>
              <a:rPr lang="pt-BR" sz="1100" b="1"/>
              <a:t>3  -</a:t>
            </a:r>
          </a:p>
          <a:p>
            <a:endParaRPr lang="pt-BR" sz="1100" b="1"/>
          </a:p>
          <a:p>
            <a:r>
              <a:rPr lang="pt-BR" sz="1100" b="1"/>
              <a:t>4  -</a:t>
            </a:r>
          </a:p>
          <a:p>
            <a:endParaRPr lang="pt-BR" sz="1100" b="1"/>
          </a:p>
          <a:p>
            <a:endParaRPr lang="pt-BR" sz="1100" b="1"/>
          </a:p>
          <a:p>
            <a:r>
              <a:rPr lang="pt-BR" sz="1100" b="1"/>
              <a:t>5  -</a:t>
            </a:r>
          </a:p>
          <a:p>
            <a:endParaRPr lang="pt-BR" sz="1100" b="1"/>
          </a:p>
          <a:p>
            <a:endParaRPr lang="pt-BR" sz="1100" b="1"/>
          </a:p>
          <a:p>
            <a:r>
              <a:rPr lang="pt-BR" sz="1100" b="1"/>
              <a:t>6  -</a:t>
            </a:r>
          </a:p>
        </xdr:txBody>
      </xdr:sp>
    </xdr:grpSp>
    <xdr:clientData/>
  </xdr:twoCellAnchor>
  <xdr:twoCellAnchor editAs="oneCell">
    <xdr:from>
      <xdr:col>12</xdr:col>
      <xdr:colOff>57150</xdr:colOff>
      <xdr:row>20</xdr:row>
      <xdr:rowOff>66674</xdr:rowOff>
    </xdr:from>
    <xdr:to>
      <xdr:col>16</xdr:col>
      <xdr:colOff>533400</xdr:colOff>
      <xdr:row>27</xdr:row>
      <xdr:rowOff>161925</xdr:rowOff>
    </xdr:to>
    <xdr:pic>
      <xdr:nvPicPr>
        <xdr:cNvPr id="13" name="Imagem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53150" y="7086599"/>
          <a:ext cx="2914650" cy="1428751"/>
        </a:xfrm>
        <a:prstGeom prst="rect">
          <a:avLst/>
        </a:prstGeom>
      </xdr:spPr>
    </xdr:pic>
    <xdr:clientData/>
  </xdr:twoCellAnchor>
  <xdr:oneCellAnchor>
    <xdr:from>
      <xdr:col>2</xdr:col>
      <xdr:colOff>196549</xdr:colOff>
      <xdr:row>48</xdr:row>
      <xdr:rowOff>99240</xdr:rowOff>
    </xdr:from>
    <xdr:ext cx="2139432" cy="1151277"/>
    <xdr:sp macro="" textlink="">
      <xdr:nvSpPr>
        <xdr:cNvPr id="14" name="Retângulo 13"/>
        <xdr:cNvSpPr/>
      </xdr:nvSpPr>
      <xdr:spPr>
        <a:xfrm rot="19572958">
          <a:off x="196549" y="11648303"/>
          <a:ext cx="2139432" cy="1151277"/>
        </a:xfrm>
        <a:prstGeom prst="rect">
          <a:avLst/>
        </a:prstGeom>
        <a:noFill/>
      </xdr:spPr>
      <xdr:txBody>
        <a:bodyPr wrap="none" lIns="91440" tIns="45720" rIns="91440" bIns="45720">
          <a:spAutoFit/>
        </a:bodyPr>
        <a:lstStyle/>
        <a:p>
          <a:pPr algn="ctr"/>
          <a:r>
            <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HAVERÁ RODADAS</a:t>
          </a:r>
        </a:p>
        <a:p>
          <a:pPr algn="ctr"/>
          <a:r>
            <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EXTRAS</a:t>
          </a:r>
          <a:r>
            <a:rPr lang="pt-BR" sz="24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 COM</a:t>
          </a:r>
        </a:p>
        <a:p>
          <a:pPr algn="ctr"/>
          <a:r>
            <a:rPr lang="pt-BR" sz="24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rPr>
            <a:t>VÁRIOS PRÊMIOS</a:t>
          </a:r>
          <a:endParaRPr lang="pt-BR" sz="2400" b="1" cap="none" spc="0">
            <a:ln w="12700">
              <a:noFill/>
              <a:prstDash val="solid"/>
            </a:ln>
            <a:solidFill>
              <a:sysClr val="windowText" lastClr="000000"/>
            </a:solidFill>
            <a:effectLst>
              <a:outerShdw blurRad="41275" dist="20320" dir="1800000" algn="tl" rotWithShape="0">
                <a:srgbClr val="000000">
                  <a:alpha val="40000"/>
                </a:srgbClr>
              </a:outerShdw>
            </a:effectLst>
            <a:latin typeface="Arabic Typesetting" pitchFamily="66" charset="-78"/>
            <a:cs typeface="Arabic Typesetting" pitchFamily="66" charset="-78"/>
          </a:endParaRPr>
        </a:p>
      </xdr:txBody>
    </xdr:sp>
    <xdr:clientData/>
  </xdr:oneCellAnchor>
  <xdr:twoCellAnchor editAs="oneCell">
    <xdr:from>
      <xdr:col>5</xdr:col>
      <xdr:colOff>571500</xdr:colOff>
      <xdr:row>48</xdr:row>
      <xdr:rowOff>0</xdr:rowOff>
    </xdr:from>
    <xdr:to>
      <xdr:col>11</xdr:col>
      <xdr:colOff>42742</xdr:colOff>
      <xdr:row>53</xdr:row>
      <xdr:rowOff>161804</xdr:rowOff>
    </xdr:to>
    <xdr:pic>
      <xdr:nvPicPr>
        <xdr:cNvPr id="15" name="Imagem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6853" y="13133294"/>
          <a:ext cx="3101948" cy="2459010"/>
        </a:xfrm>
        <a:prstGeom prst="rect">
          <a:avLst/>
        </a:prstGeom>
      </xdr:spPr>
    </xdr:pic>
    <xdr:clientData/>
  </xdr:twoCellAnchor>
  <xdr:twoCellAnchor>
    <xdr:from>
      <xdr:col>11</xdr:col>
      <xdr:colOff>173182</xdr:colOff>
      <xdr:row>47</xdr:row>
      <xdr:rowOff>294409</xdr:rowOff>
    </xdr:from>
    <xdr:to>
      <xdr:col>16</xdr:col>
      <xdr:colOff>554182</xdr:colOff>
      <xdr:row>56</xdr:row>
      <xdr:rowOff>168087</xdr:rowOff>
    </xdr:to>
    <xdr:sp macro="" textlink="">
      <xdr:nvSpPr>
        <xdr:cNvPr id="16" name="CaixaDeTexto 15"/>
        <xdr:cNvSpPr txBox="1"/>
      </xdr:nvSpPr>
      <xdr:spPr>
        <a:xfrm>
          <a:off x="5619241" y="12228674"/>
          <a:ext cx="3406588" cy="322423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a:latin typeface="Arial Black" pitchFamily="34" charset="0"/>
            </a:rPr>
            <a:t>INSTRUÇÕES</a:t>
          </a:r>
        </a:p>
        <a:p>
          <a:pPr algn="l"/>
          <a:endParaRPr lang="pt-BR" sz="1800">
            <a:latin typeface="Aparajita" pitchFamily="34" charset="0"/>
            <a:cs typeface="Aparajita" pitchFamily="34" charset="0"/>
          </a:endParaRPr>
        </a:p>
      </xdr:txBody>
    </xdr:sp>
    <xdr:clientData/>
  </xdr:twoCellAnchor>
  <xdr:twoCellAnchor>
    <xdr:from>
      <xdr:col>12</xdr:col>
      <xdr:colOff>44824</xdr:colOff>
      <xdr:row>48</xdr:row>
      <xdr:rowOff>67236</xdr:rowOff>
    </xdr:from>
    <xdr:to>
      <xdr:col>16</xdr:col>
      <xdr:colOff>537882</xdr:colOff>
      <xdr:row>56</xdr:row>
      <xdr:rowOff>112058</xdr:rowOff>
    </xdr:to>
    <xdr:sp macro="" textlink="">
      <xdr:nvSpPr>
        <xdr:cNvPr id="17" name="CaixaDeTexto 16"/>
        <xdr:cNvSpPr txBox="1"/>
      </xdr:nvSpPr>
      <xdr:spPr>
        <a:xfrm>
          <a:off x="6096000" y="12460942"/>
          <a:ext cx="2913529" cy="2935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Em</a:t>
          </a:r>
          <a:r>
            <a:rPr lang="pt-BR" sz="1100" baseline="0"/>
            <a:t> caso de dois ou mais ganhadores para o mesmo prêmio, o desempate ficará pela pedra maior;</a:t>
          </a:r>
        </a:p>
        <a:p>
          <a:endParaRPr lang="pt-BR" sz="1100" baseline="0"/>
        </a:p>
        <a:p>
          <a:r>
            <a:rPr lang="pt-BR" sz="1100" baseline="0"/>
            <a:t>Serão premiadas apenas as cartelas cheias;</a:t>
          </a:r>
        </a:p>
        <a:p>
          <a:endParaRPr lang="pt-BR" sz="1100" baseline="0"/>
        </a:p>
        <a:p>
          <a:r>
            <a:rPr lang="pt-BR" sz="1100" baseline="0"/>
            <a:t>Leve caneta ou lápis para efetuar a marcação;</a:t>
          </a:r>
        </a:p>
        <a:p>
          <a:endParaRPr lang="pt-BR" sz="1100" baseline="0"/>
        </a:p>
        <a:p>
          <a:r>
            <a:rPr lang="pt-BR" sz="1100" baseline="0"/>
            <a:t>Valerão apenas as cartelas carimbadas e assinadas;</a:t>
          </a:r>
        </a:p>
        <a:p>
          <a:endParaRPr lang="pt-BR" sz="1100" baseline="0"/>
        </a:p>
        <a:p>
          <a:r>
            <a:rPr lang="pt-BR" sz="1100" baseline="0"/>
            <a:t>Esta cartela foi emitida por computador, portanto, não existem duas cartelas iguais;</a:t>
          </a:r>
        </a:p>
        <a:p>
          <a:endParaRPr lang="pt-BR" sz="1100" baseline="0"/>
        </a:p>
        <a:p>
          <a:r>
            <a:rPr lang="pt-BR" sz="1100"/>
            <a:t>Não haverá apuração eletrônica, então, quem não fizer a marcação, não ganhará</a:t>
          </a:r>
          <a:r>
            <a:rPr lang="pt-BR" sz="1100" baseline="0"/>
            <a:t> os prêmios.</a:t>
          </a:r>
          <a:endParaRPr lang="pt-BR" sz="1100"/>
        </a:p>
      </xdr:txBody>
    </xdr:sp>
    <xdr:clientData/>
  </xdr:twoCellAnchor>
  <xdr:twoCellAnchor>
    <xdr:from>
      <xdr:col>11</xdr:col>
      <xdr:colOff>246530</xdr:colOff>
      <xdr:row>48</xdr:row>
      <xdr:rowOff>67235</xdr:rowOff>
    </xdr:from>
    <xdr:to>
      <xdr:col>12</xdr:col>
      <xdr:colOff>22413</xdr:colOff>
      <xdr:row>56</xdr:row>
      <xdr:rowOff>89646</xdr:rowOff>
    </xdr:to>
    <xdr:sp macro="" textlink="">
      <xdr:nvSpPr>
        <xdr:cNvPr id="18" name="CaixaDeTexto 17"/>
        <xdr:cNvSpPr txBox="1"/>
      </xdr:nvSpPr>
      <xdr:spPr>
        <a:xfrm>
          <a:off x="5692589" y="12460941"/>
          <a:ext cx="381000" cy="2913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t>1  -</a:t>
          </a:r>
        </a:p>
        <a:p>
          <a:endParaRPr lang="pt-BR" sz="1100" b="1"/>
        </a:p>
        <a:p>
          <a:endParaRPr lang="pt-BR" sz="1100" b="1"/>
        </a:p>
        <a:p>
          <a:endParaRPr lang="pt-BR" sz="1100" b="1"/>
        </a:p>
        <a:p>
          <a:r>
            <a:rPr lang="pt-BR" sz="1100" b="1"/>
            <a:t>2  -</a:t>
          </a:r>
        </a:p>
        <a:p>
          <a:endParaRPr lang="pt-BR" sz="1100" b="1"/>
        </a:p>
        <a:p>
          <a:r>
            <a:rPr lang="pt-BR" sz="1100" b="1"/>
            <a:t>3  -</a:t>
          </a:r>
        </a:p>
        <a:p>
          <a:endParaRPr lang="pt-BR" sz="1100" b="1"/>
        </a:p>
        <a:p>
          <a:r>
            <a:rPr lang="pt-BR" sz="1100" b="1"/>
            <a:t>4  -</a:t>
          </a:r>
        </a:p>
        <a:p>
          <a:endParaRPr lang="pt-BR" sz="1100" b="1"/>
        </a:p>
        <a:p>
          <a:endParaRPr lang="pt-BR" sz="1100" b="1"/>
        </a:p>
        <a:p>
          <a:r>
            <a:rPr lang="pt-BR" sz="1100" b="1"/>
            <a:t>5  -</a:t>
          </a:r>
        </a:p>
        <a:p>
          <a:endParaRPr lang="pt-BR" sz="1100" b="1"/>
        </a:p>
        <a:p>
          <a:endParaRPr lang="pt-BR" sz="1100" b="1"/>
        </a:p>
        <a:p>
          <a:r>
            <a:rPr lang="pt-BR" sz="1100" b="1"/>
            <a:t>6  -</a:t>
          </a:r>
        </a:p>
      </xdr:txBody>
    </xdr:sp>
    <xdr:clientData/>
  </xdr:twoCellAnchor>
  <xdr:twoCellAnchor editAs="oneCell">
    <xdr:from>
      <xdr:col>12</xdr:col>
      <xdr:colOff>57150</xdr:colOff>
      <xdr:row>57</xdr:row>
      <xdr:rowOff>66674</xdr:rowOff>
    </xdr:from>
    <xdr:to>
      <xdr:col>16</xdr:col>
      <xdr:colOff>533400</xdr:colOff>
      <xdr:row>64</xdr:row>
      <xdr:rowOff>161925</xdr:rowOff>
    </xdr:to>
    <xdr:pic>
      <xdr:nvPicPr>
        <xdr:cNvPr id="19" name="Imagem 1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48400" y="6996112"/>
          <a:ext cx="2952750" cy="1428751"/>
        </a:xfrm>
        <a:prstGeom prst="rect">
          <a:avLst/>
        </a:prstGeom>
      </xdr:spPr>
    </xdr:pic>
    <xdr:clientData/>
  </xdr:twoCellAnchor>
  <xdr:oneCellAnchor>
    <xdr:from>
      <xdr:col>2</xdr:col>
      <xdr:colOff>0</xdr:colOff>
      <xdr:row>51</xdr:row>
      <xdr:rowOff>37734</xdr:rowOff>
    </xdr:from>
    <xdr:ext cx="2655279" cy="526298"/>
    <xdr:sp macro="" textlink="">
      <xdr:nvSpPr>
        <xdr:cNvPr id="20" name="Retângulo 19"/>
        <xdr:cNvSpPr/>
      </xdr:nvSpPr>
      <xdr:spPr>
        <a:xfrm rot="19572958">
          <a:off x="0" y="13420359"/>
          <a:ext cx="2655279" cy="526298"/>
        </a:xfrm>
        <a:prstGeom prst="rect">
          <a:avLst/>
        </a:prstGeom>
        <a:noFill/>
      </xdr:spPr>
      <xdr:txBody>
        <a:bodyPr wrap="none" lIns="91440" tIns="45720" rIns="91440" bIns="45720">
          <a:spAutoFit/>
        </a:bodyPr>
        <a:lstStyle/>
        <a:p>
          <a:pPr algn="ctr"/>
          <a:r>
            <a:rPr lang="pt-BR" sz="1200" b="1" cap="none" spc="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COMPLETO</a:t>
          </a:r>
          <a:r>
            <a:rPr lang="pt-BR" sz="12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 SERVIÇO DE BAR</a:t>
          </a:r>
        </a:p>
        <a:p>
          <a:pPr algn="ctr"/>
          <a:r>
            <a:rPr lang="pt-BR" sz="1200" b="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rPr>
            <a:t>COM BEBIDAS E PORÇÕES</a:t>
          </a:r>
          <a:endParaRPr lang="pt-BR" sz="1200" b="1" cap="none" spc="0">
            <a:ln w="12700">
              <a:noFill/>
              <a:prstDash val="solid"/>
            </a:ln>
            <a:solidFill>
              <a:sysClr val="windowText" lastClr="000000"/>
            </a:solidFill>
            <a:effectLst>
              <a:outerShdw blurRad="41275" dist="20320" dir="1800000" algn="tl" rotWithShape="0">
                <a:srgbClr val="000000">
                  <a:alpha val="40000"/>
                </a:srgbClr>
              </a:outerShdw>
            </a:effectLst>
            <a:latin typeface="Arial Black" pitchFamily="34" charset="0"/>
            <a:cs typeface="Aparajita" pitchFamily="34" charset="0"/>
          </a:endParaRPr>
        </a:p>
      </xdr:txBody>
    </xdr:sp>
    <xdr:clientData/>
  </xdr:oneCellAnchor>
  <xdr:twoCellAnchor editAs="oneCell">
    <xdr:from>
      <xdr:col>2</xdr:col>
      <xdr:colOff>0</xdr:colOff>
      <xdr:row>37</xdr:row>
      <xdr:rowOff>38100</xdr:rowOff>
    </xdr:from>
    <xdr:to>
      <xdr:col>3</xdr:col>
      <xdr:colOff>496303</xdr:colOff>
      <xdr:row>42</xdr:row>
      <xdr:rowOff>189020</xdr:rowOff>
    </xdr:to>
    <xdr:pic>
      <xdr:nvPicPr>
        <xdr:cNvPr id="21" name="Imagem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82125"/>
          <a:ext cx="1105903" cy="1103420"/>
        </a:xfrm>
        <a:prstGeom prst="rect">
          <a:avLst/>
        </a:prstGeom>
      </xdr:spPr>
    </xdr:pic>
    <xdr:clientData/>
  </xdr:twoCellAnchor>
  <xdr:oneCellAnchor>
    <xdr:from>
      <xdr:col>3</xdr:col>
      <xdr:colOff>593910</xdr:colOff>
      <xdr:row>40</xdr:row>
      <xdr:rowOff>175524</xdr:rowOff>
    </xdr:from>
    <xdr:ext cx="7317442" cy="502702"/>
    <xdr:sp macro="" textlink="">
      <xdr:nvSpPr>
        <xdr:cNvPr id="22" name="Retângulo 21"/>
        <xdr:cNvSpPr/>
      </xdr:nvSpPr>
      <xdr:spPr>
        <a:xfrm>
          <a:off x="1213035" y="747024"/>
          <a:ext cx="7317442" cy="502702"/>
        </a:xfrm>
        <a:prstGeom prst="rect">
          <a:avLst/>
        </a:prstGeom>
        <a:noFill/>
      </xdr:spPr>
      <xdr:txBody>
        <a:bodyPr wrap="square" lIns="91440" tIns="45720" rIns="91440" bIns="45720">
          <a:spAutoFit/>
        </a:bodyPr>
        <a:lstStyle/>
        <a:p>
          <a:pPr algn="l"/>
          <a:r>
            <a:rPr lang="pt-BR" sz="3200" b="1" cap="none" spc="0">
              <a:ln w="12700">
                <a:solidFill>
                  <a:sysClr val="windowText" lastClr="000000"/>
                </a:solidFill>
                <a:prstDash val="solid"/>
              </a:ln>
              <a:solidFill>
                <a:schemeClr val="bg2">
                  <a:tint val="85000"/>
                  <a:satMod val="155000"/>
                </a:schemeClr>
              </a:solidFill>
              <a:effectLst>
                <a:outerShdw blurRad="41275" dist="20320" dir="1800000" algn="tl" rotWithShape="0">
                  <a:srgbClr val="000000">
                    <a:alpha val="40000"/>
                  </a:srgbClr>
                </a:outerShdw>
              </a:effectLst>
              <a:latin typeface="Aharoni" pitchFamily="2" charset="-79"/>
              <a:cs typeface="Aharoni" pitchFamily="2" charset="-79"/>
            </a:rPr>
            <a:t>EM PROL DA LOGO MARCA</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2575</xdr:colOff>
      <xdr:row>95</xdr:row>
      <xdr:rowOff>114300</xdr:rowOff>
    </xdr:to>
    <xdr:pic>
      <xdr:nvPicPr>
        <xdr:cNvPr id="30" name="Imagem 2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249004" cy="18592800"/>
        </a:xfrm>
        <a:prstGeom prst="rect">
          <a:avLst/>
        </a:prstGeom>
      </xdr:spPr>
    </xdr:pic>
    <xdr:clientData/>
  </xdr:twoCellAnchor>
  <xdr:twoCellAnchor>
    <xdr:from>
      <xdr:col>0</xdr:col>
      <xdr:colOff>289214</xdr:colOff>
      <xdr:row>12</xdr:row>
      <xdr:rowOff>177592</xdr:rowOff>
    </xdr:from>
    <xdr:to>
      <xdr:col>7</xdr:col>
      <xdr:colOff>310203</xdr:colOff>
      <xdr:row>36</xdr:row>
      <xdr:rowOff>147205</xdr:rowOff>
    </xdr:to>
    <xdr:grpSp>
      <xdr:nvGrpSpPr>
        <xdr:cNvPr id="31" name="Grupo 30"/>
        <xdr:cNvGrpSpPr/>
      </xdr:nvGrpSpPr>
      <xdr:grpSpPr>
        <a:xfrm>
          <a:off x="289214" y="2844592"/>
          <a:ext cx="4307239" cy="4541613"/>
          <a:chOff x="2370859" y="775983"/>
          <a:chExt cx="3295649" cy="3510266"/>
        </a:xfrm>
      </xdr:grpSpPr>
      <xdr:grpSp>
        <xdr:nvGrpSpPr>
          <xdr:cNvPr id="28" name="Grupo 27"/>
          <xdr:cNvGrpSpPr/>
        </xdr:nvGrpSpPr>
        <xdr:grpSpPr>
          <a:xfrm>
            <a:off x="2370859" y="1228724"/>
            <a:ext cx="3084368" cy="3057525"/>
            <a:chOff x="2381250" y="1647824"/>
            <a:chExt cx="3105150" cy="3057525"/>
          </a:xfrm>
        </xdr:grpSpPr>
        <xdr:sp macro="" textlink="">
          <xdr:nvSpPr>
            <xdr:cNvPr id="22" name="Retângulo de cantos arredondados 21"/>
            <xdr:cNvSpPr/>
          </xdr:nvSpPr>
          <xdr:spPr>
            <a:xfrm>
              <a:off x="2381250" y="1647824"/>
              <a:ext cx="3105150" cy="30575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A1">
          <xdr:nvSpPr>
            <xdr:cNvPr id="2" name="CaixaDeTexto 1"/>
            <xdr:cNvSpPr txBox="1"/>
          </xdr:nvSpPr>
          <xdr:spPr>
            <a:xfrm>
              <a:off x="24288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C8CABFB-CDAF-459C-881D-F815B774591F}" type="TxLink">
                <a:rPr lang="pt-BR" sz="3000"/>
                <a:t>5</a:t>
              </a:fld>
              <a:endParaRPr lang="pt-BR" sz="3000"/>
            </a:p>
          </xdr:txBody>
        </xdr:sp>
        <xdr:sp macro="" textlink="B1">
          <xdr:nvSpPr>
            <xdr:cNvPr id="3" name="CaixaDeTexto 2"/>
            <xdr:cNvSpPr txBox="1"/>
          </xdr:nvSpPr>
          <xdr:spPr>
            <a:xfrm>
              <a:off x="30384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4C8018-A412-453A-82D0-F7DEF4E9B017}" type="TxLink">
                <a:rPr lang="pt-BR" sz="3000"/>
                <a:t>26</a:t>
              </a:fld>
              <a:endParaRPr lang="pt-BR" sz="3000"/>
            </a:p>
          </xdr:txBody>
        </xdr:sp>
        <xdr:sp macro="" textlink="C1">
          <xdr:nvSpPr>
            <xdr:cNvPr id="4" name="CaixaDeTexto 3"/>
            <xdr:cNvSpPr txBox="1"/>
          </xdr:nvSpPr>
          <xdr:spPr>
            <a:xfrm>
              <a:off x="3638549"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62FF93-86F7-4132-BBB8-F39CDEF8FFBB}" type="TxLink">
                <a:rPr lang="pt-BR" sz="3000"/>
                <a:t>43</a:t>
              </a:fld>
              <a:endParaRPr lang="pt-BR" sz="3000"/>
            </a:p>
          </xdr:txBody>
        </xdr:sp>
        <xdr:sp macro="" textlink="D1">
          <xdr:nvSpPr>
            <xdr:cNvPr id="5" name="CaixaDeTexto 4"/>
            <xdr:cNvSpPr txBox="1"/>
          </xdr:nvSpPr>
          <xdr:spPr>
            <a:xfrm>
              <a:off x="42576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B3B2494-0B79-4130-AB73-913FF7E4F326}" type="TxLink">
                <a:rPr lang="pt-BR" sz="3000"/>
                <a:t>56</a:t>
              </a:fld>
              <a:endParaRPr lang="pt-BR" sz="3000"/>
            </a:p>
          </xdr:txBody>
        </xdr:sp>
        <xdr:sp macro="" textlink="E1">
          <xdr:nvSpPr>
            <xdr:cNvPr id="6" name="CaixaDeTexto 5"/>
            <xdr:cNvSpPr txBox="1"/>
          </xdr:nvSpPr>
          <xdr:spPr>
            <a:xfrm>
              <a:off x="484822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4E846FA-361D-452A-9FAF-F16FB1805E55}" type="TxLink">
                <a:rPr lang="pt-BR" sz="3000"/>
                <a:t>68</a:t>
              </a:fld>
              <a:endParaRPr lang="pt-BR" sz="3000"/>
            </a:p>
          </xdr:txBody>
        </xdr:sp>
        <xdr:sp macro="" textlink="A2">
          <xdr:nvSpPr>
            <xdr:cNvPr id="7" name="CaixaDeTexto 6"/>
            <xdr:cNvSpPr txBox="1"/>
          </xdr:nvSpPr>
          <xdr:spPr>
            <a:xfrm>
              <a:off x="24288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EEEA15A-9614-47D3-9DCE-CBFBD902F52A}" type="TxLink">
                <a:rPr lang="pt-BR" sz="3000"/>
                <a:t>6</a:t>
              </a:fld>
              <a:endParaRPr lang="pt-BR" sz="3000"/>
            </a:p>
          </xdr:txBody>
        </xdr:sp>
        <xdr:sp macro="" textlink="B2">
          <xdr:nvSpPr>
            <xdr:cNvPr id="8" name="CaixaDeTexto 7"/>
            <xdr:cNvSpPr txBox="1"/>
          </xdr:nvSpPr>
          <xdr:spPr>
            <a:xfrm>
              <a:off x="30384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16829D6-FB46-497B-99A2-4E566CFFB39C}" type="TxLink">
                <a:rPr lang="pt-BR" sz="3000"/>
                <a:t>22</a:t>
              </a:fld>
              <a:endParaRPr lang="pt-BR" sz="3000"/>
            </a:p>
          </xdr:txBody>
        </xdr:sp>
        <xdr:sp macro="" textlink="C2">
          <xdr:nvSpPr>
            <xdr:cNvPr id="9" name="CaixaDeTexto 8"/>
            <xdr:cNvSpPr txBox="1"/>
          </xdr:nvSpPr>
          <xdr:spPr>
            <a:xfrm>
              <a:off x="36290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D18EC83-1A7A-4565-A3D7-F9C6AABC8B3A}" type="TxLink">
                <a:rPr lang="pt-BR" sz="3000"/>
                <a:t>40</a:t>
              </a:fld>
              <a:endParaRPr lang="pt-BR" sz="3000"/>
            </a:p>
          </xdr:txBody>
        </xdr:sp>
        <xdr:sp macro="" textlink="D2">
          <xdr:nvSpPr>
            <xdr:cNvPr id="10" name="CaixaDeTexto 9"/>
            <xdr:cNvSpPr txBox="1"/>
          </xdr:nvSpPr>
          <xdr:spPr>
            <a:xfrm>
              <a:off x="42576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D067-548C-44DF-A8E6-8201D79E4039}" type="TxLink">
                <a:rPr lang="pt-BR" sz="3000"/>
                <a:t>60</a:t>
              </a:fld>
              <a:endParaRPr lang="pt-BR" sz="3000"/>
            </a:p>
          </xdr:txBody>
        </xdr:sp>
        <xdr:sp macro="" textlink="E2">
          <xdr:nvSpPr>
            <xdr:cNvPr id="11" name="CaixaDeTexto 10"/>
            <xdr:cNvSpPr txBox="1"/>
          </xdr:nvSpPr>
          <xdr:spPr>
            <a:xfrm>
              <a:off x="48482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57C83A-EB96-42A4-B709-75FAD9A04FD3}" type="TxLink">
                <a:rPr lang="pt-BR" sz="3000"/>
                <a:t>72</a:t>
              </a:fld>
              <a:endParaRPr lang="pt-BR" sz="3000"/>
            </a:p>
          </xdr:txBody>
        </xdr:sp>
        <xdr:sp macro="" textlink="A3">
          <xdr:nvSpPr>
            <xdr:cNvPr id="12" name="CaixaDeTexto 11"/>
            <xdr:cNvSpPr txBox="1"/>
          </xdr:nvSpPr>
          <xdr:spPr>
            <a:xfrm>
              <a:off x="24288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07CFDE-8AE4-4157-908F-5F8291E2DA23}" type="TxLink">
                <a:rPr lang="pt-BR" sz="3000"/>
                <a:t>8</a:t>
              </a:fld>
              <a:endParaRPr lang="pt-BR" sz="3000"/>
            </a:p>
          </xdr:txBody>
        </xdr:sp>
        <xdr:sp macro="" textlink="B3">
          <xdr:nvSpPr>
            <xdr:cNvPr id="13" name="CaixaDeTexto 12"/>
            <xdr:cNvSpPr txBox="1"/>
          </xdr:nvSpPr>
          <xdr:spPr>
            <a:xfrm>
              <a:off x="30384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E8CF50-B54B-4A94-8183-047F2ACC7558}" type="TxLink">
                <a:rPr lang="pt-BR" sz="3000"/>
                <a:t>23</a:t>
              </a:fld>
              <a:endParaRPr lang="pt-BR" sz="3000"/>
            </a:p>
          </xdr:txBody>
        </xdr:sp>
        <xdr:sp macro="" textlink="C3">
          <xdr:nvSpPr>
            <xdr:cNvPr id="14" name="CaixaDeTexto 13"/>
            <xdr:cNvSpPr txBox="1"/>
          </xdr:nvSpPr>
          <xdr:spPr>
            <a:xfrm>
              <a:off x="3638549"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4203A79-063E-45BB-9306-64087CD76F6B}" type="TxLink">
                <a:rPr lang="pt-BR" sz="3000">
                  <a:latin typeface="Wingdings 2" pitchFamily="18" charset="2"/>
                </a:rPr>
                <a:t></a:t>
              </a:fld>
              <a:endParaRPr lang="pt-BR" sz="3000">
                <a:latin typeface="Wingdings 2" pitchFamily="18" charset="2"/>
              </a:endParaRPr>
            </a:p>
          </xdr:txBody>
        </xdr:sp>
        <xdr:sp macro="" textlink="D3">
          <xdr:nvSpPr>
            <xdr:cNvPr id="15" name="CaixaDeTexto 14"/>
            <xdr:cNvSpPr txBox="1"/>
          </xdr:nvSpPr>
          <xdr:spPr>
            <a:xfrm>
              <a:off x="42576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99961F9-1B47-4347-8C64-046A7924BBEB}" type="TxLink">
                <a:rPr lang="pt-BR" sz="3000"/>
                <a:t>54</a:t>
              </a:fld>
              <a:endParaRPr lang="pt-BR" sz="3000"/>
            </a:p>
          </xdr:txBody>
        </xdr:sp>
        <xdr:sp macro="" textlink="E3">
          <xdr:nvSpPr>
            <xdr:cNvPr id="16" name="CaixaDeTexto 15"/>
            <xdr:cNvSpPr txBox="1"/>
          </xdr:nvSpPr>
          <xdr:spPr>
            <a:xfrm>
              <a:off x="484822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610744E-1124-408E-87E5-F8BA8D9EAC26}" type="TxLink">
                <a:rPr lang="pt-BR" sz="3000"/>
                <a:t>73</a:t>
              </a:fld>
              <a:endParaRPr lang="pt-BR" sz="3000"/>
            </a:p>
          </xdr:txBody>
        </xdr:sp>
        <xdr:sp macro="" textlink="A4">
          <xdr:nvSpPr>
            <xdr:cNvPr id="17" name="CaixaDeTexto 16"/>
            <xdr:cNvSpPr txBox="1"/>
          </xdr:nvSpPr>
          <xdr:spPr>
            <a:xfrm>
              <a:off x="24288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887C27B-0718-48D3-976B-A35FC0E8447E}" type="TxLink">
                <a:rPr lang="pt-BR" sz="3000"/>
                <a:t>15</a:t>
              </a:fld>
              <a:endParaRPr lang="pt-BR" sz="3000"/>
            </a:p>
          </xdr:txBody>
        </xdr:sp>
        <xdr:sp macro="" textlink="B4">
          <xdr:nvSpPr>
            <xdr:cNvPr id="18" name="CaixaDeTexto 17"/>
            <xdr:cNvSpPr txBox="1"/>
          </xdr:nvSpPr>
          <xdr:spPr>
            <a:xfrm>
              <a:off x="30384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3B398DB-C2C8-42C4-B3E7-C86799ADFF0B}" type="TxLink">
                <a:rPr lang="pt-BR" sz="3000"/>
                <a:t>16</a:t>
              </a:fld>
              <a:endParaRPr lang="pt-BR" sz="3000"/>
            </a:p>
          </xdr:txBody>
        </xdr:sp>
        <xdr:sp macro="" textlink="C4">
          <xdr:nvSpPr>
            <xdr:cNvPr id="19" name="CaixaDeTexto 18"/>
            <xdr:cNvSpPr txBox="1"/>
          </xdr:nvSpPr>
          <xdr:spPr>
            <a:xfrm>
              <a:off x="3638549"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F39E98-957F-4079-A63B-FD62DD612E23}" type="TxLink">
                <a:rPr lang="pt-BR" sz="3000"/>
                <a:t>42</a:t>
              </a:fld>
              <a:endParaRPr lang="pt-BR" sz="3000"/>
            </a:p>
          </xdr:txBody>
        </xdr:sp>
        <xdr:sp macro="" textlink="D4">
          <xdr:nvSpPr>
            <xdr:cNvPr id="20" name="CaixaDeTexto 19"/>
            <xdr:cNvSpPr txBox="1"/>
          </xdr:nvSpPr>
          <xdr:spPr>
            <a:xfrm>
              <a:off x="42576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A5FAAC-8F2F-41EF-AA50-A6B01B62DEB3}" type="TxLink">
                <a:rPr lang="pt-BR" sz="3000"/>
                <a:t>55</a:t>
              </a:fld>
              <a:endParaRPr lang="pt-BR" sz="3000"/>
            </a:p>
          </xdr:txBody>
        </xdr:sp>
        <xdr:sp macro="" textlink="E4">
          <xdr:nvSpPr>
            <xdr:cNvPr id="21" name="CaixaDeTexto 20"/>
            <xdr:cNvSpPr txBox="1"/>
          </xdr:nvSpPr>
          <xdr:spPr>
            <a:xfrm>
              <a:off x="484822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0BAAD40-F216-47C9-96C0-58AF2ACCEB25}" type="TxLink">
                <a:rPr lang="pt-BR" sz="3000"/>
                <a:t>67</a:t>
              </a:fld>
              <a:endParaRPr lang="pt-BR" sz="3000"/>
            </a:p>
          </xdr:txBody>
        </xdr:sp>
        <xdr:sp macro="" textlink="A5">
          <xdr:nvSpPr>
            <xdr:cNvPr id="23" name="CaixaDeTexto 22"/>
            <xdr:cNvSpPr txBox="1"/>
          </xdr:nvSpPr>
          <xdr:spPr>
            <a:xfrm>
              <a:off x="24288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AD69DB-AE7E-4F18-A238-EEBA227A873E}" type="TxLink">
                <a:rPr lang="pt-BR" sz="3000"/>
                <a:t>1</a:t>
              </a:fld>
              <a:endParaRPr lang="pt-BR" sz="3000"/>
            </a:p>
          </xdr:txBody>
        </xdr:sp>
        <xdr:sp macro="" textlink="B5">
          <xdr:nvSpPr>
            <xdr:cNvPr id="24" name="CaixaDeTexto 23"/>
            <xdr:cNvSpPr txBox="1"/>
          </xdr:nvSpPr>
          <xdr:spPr>
            <a:xfrm>
              <a:off x="30384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768FA1-F247-4D93-B7AF-AD6A78A8E412}" type="TxLink">
                <a:rPr lang="pt-BR" sz="3000"/>
                <a:t>24</a:t>
              </a:fld>
              <a:endParaRPr lang="pt-BR" sz="3000"/>
            </a:p>
          </xdr:txBody>
        </xdr:sp>
        <xdr:sp macro="" textlink="C5">
          <xdr:nvSpPr>
            <xdr:cNvPr id="25" name="CaixaDeTexto 24"/>
            <xdr:cNvSpPr txBox="1"/>
          </xdr:nvSpPr>
          <xdr:spPr>
            <a:xfrm>
              <a:off x="3638549"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E4E897-B9B5-4DCB-B825-A76E57FC6D4F}" type="TxLink">
                <a:rPr lang="pt-BR" sz="3000"/>
                <a:t>31</a:t>
              </a:fld>
              <a:endParaRPr lang="pt-BR" sz="3000"/>
            </a:p>
          </xdr:txBody>
        </xdr:sp>
        <xdr:sp macro="" textlink="D5">
          <xdr:nvSpPr>
            <xdr:cNvPr id="26" name="CaixaDeTexto 25"/>
            <xdr:cNvSpPr txBox="1"/>
          </xdr:nvSpPr>
          <xdr:spPr>
            <a:xfrm>
              <a:off x="42576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2343F58-91E9-4F28-AFF1-B4451EA0530E}" type="TxLink">
                <a:rPr lang="pt-BR" sz="3000"/>
                <a:t>50</a:t>
              </a:fld>
              <a:endParaRPr lang="pt-BR" sz="3000"/>
            </a:p>
          </xdr:txBody>
        </xdr:sp>
        <xdr:sp macro="" textlink="E5">
          <xdr:nvSpPr>
            <xdr:cNvPr id="27" name="CaixaDeTexto 26"/>
            <xdr:cNvSpPr txBox="1"/>
          </xdr:nvSpPr>
          <xdr:spPr>
            <a:xfrm>
              <a:off x="484822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47DED62-2504-4F86-A965-8B55877882BD}" type="TxLink">
                <a:rPr lang="pt-BR" sz="3000"/>
                <a:t>64</a:t>
              </a:fld>
              <a:endParaRPr lang="pt-BR" sz="3000"/>
            </a:p>
          </xdr:txBody>
        </xdr:sp>
      </xdr:grpSp>
      <xdr:sp macro="" textlink="">
        <xdr:nvSpPr>
          <xdr:cNvPr id="29" name="Retângulo 28"/>
          <xdr:cNvSpPr/>
        </xdr:nvSpPr>
        <xdr:spPr>
          <a:xfrm>
            <a:off x="2399433" y="775983"/>
            <a:ext cx="3267075" cy="506941"/>
          </a:xfrm>
          <a:prstGeom prst="rect">
            <a:avLst/>
          </a:prstGeom>
          <a:noFill/>
        </xdr:spPr>
        <xdr:txBody>
          <a:bodyPr wrap="square" lIns="91440" tIns="45720" rIns="91440" bIns="4572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3600" b="1" i="0" u="none" strike="noStrike" kern="0" cap="none" spc="0" normalizeH="0" baseline="0" noProof="0">
                <a:ln w="12700">
                  <a:solidFill>
                    <a:srgbClr val="1F497D">
                      <a:satMod val="155000"/>
                    </a:srgbClr>
                  </a:solidFill>
                  <a:prstDash val="solid"/>
                </a:ln>
                <a:solidFill>
                  <a:srgbClr val="EEECE1">
                    <a:tint val="85000"/>
                    <a:satMod val="155000"/>
                  </a:srgbClr>
                </a:solidFill>
                <a:effectLst>
                  <a:outerShdw blurRad="41275" dist="20320" dir="1800000" algn="tl" rotWithShape="0">
                    <a:srgbClr val="000000">
                      <a:alpha val="40000"/>
                    </a:srgbClr>
                  </a:outerShdw>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B     </a:t>
            </a:r>
            <a:r>
              <a:rPr kumimoji="0" lang="pt-BR" sz="14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I</a:t>
            </a:r>
            <a:r>
              <a:rPr kumimoji="0" lang="pt-BR" sz="20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N     G     O</a:t>
            </a:r>
          </a:p>
        </xdr:txBody>
      </xdr:sp>
    </xdr:grpSp>
    <xdr:clientData/>
  </xdr:twoCellAnchor>
  <xdr:oneCellAnchor>
    <xdr:from>
      <xdr:col>3</xdr:col>
      <xdr:colOff>425988</xdr:colOff>
      <xdr:row>0</xdr:row>
      <xdr:rowOff>8181</xdr:rowOff>
    </xdr:from>
    <xdr:ext cx="9728945" cy="1507464"/>
    <xdr:sp macro="" textlink="">
      <xdr:nvSpPr>
        <xdr:cNvPr id="90" name="Retângulo 89"/>
        <xdr:cNvSpPr/>
      </xdr:nvSpPr>
      <xdr:spPr>
        <a:xfrm>
          <a:off x="2262952" y="8181"/>
          <a:ext cx="9728945" cy="1507464"/>
        </a:xfrm>
        <a:prstGeom prst="rect">
          <a:avLst/>
        </a:prstGeom>
        <a:noFill/>
      </xdr:spPr>
      <xdr:txBody>
        <a:bodyPr wrap="none" lIns="91440" tIns="45720" rIns="91440" bIns="45720">
          <a:spAutoFit/>
        </a:bodyPr>
        <a:lstStyle/>
        <a:p>
          <a:pPr algn="ctr"/>
          <a:r>
            <a:rPr lang="pt-BR" sz="8000" b="1" cap="none" spc="0">
              <a:ln w="12700">
                <a:solidFill>
                  <a:schemeClr val="bg1"/>
                </a:solidFill>
                <a:prstDash val="solid"/>
              </a:ln>
              <a:solidFill>
                <a:srgbClr val="FF0000"/>
              </a:solidFill>
              <a:effectLst>
                <a:outerShdw blurRad="41275" dist="20320" dir="1800000" algn="tl" rotWithShape="0">
                  <a:srgbClr val="000000">
                    <a:alpha val="40000"/>
                  </a:srgbClr>
                </a:outerShdw>
              </a:effectLst>
              <a:latin typeface="Lucida Handwriting" pitchFamily="66" charset="0"/>
            </a:rPr>
            <a:t>Show</a:t>
          </a:r>
          <a:r>
            <a:rPr lang="pt-BR" sz="8000" b="1" cap="none" spc="0" baseline="0">
              <a:ln w="12700">
                <a:solidFill>
                  <a:schemeClr val="bg1"/>
                </a:solidFill>
                <a:prstDash val="solid"/>
              </a:ln>
              <a:solidFill>
                <a:srgbClr val="FF0000"/>
              </a:solidFill>
              <a:effectLst>
                <a:outerShdw blurRad="41275" dist="20320" dir="1800000" algn="tl" rotWithShape="0">
                  <a:srgbClr val="000000">
                    <a:alpha val="40000"/>
                  </a:srgbClr>
                </a:outerShdw>
              </a:effectLst>
              <a:latin typeface="Lucida Handwriting" pitchFamily="66" charset="0"/>
            </a:rPr>
            <a:t> de Prêmios</a:t>
          </a:r>
          <a:endParaRPr lang="pt-BR" sz="8000" b="1" cap="none" spc="0">
            <a:ln w="12700">
              <a:solidFill>
                <a:schemeClr val="bg1"/>
              </a:solidFill>
              <a:prstDash val="solid"/>
            </a:ln>
            <a:solidFill>
              <a:srgbClr val="FF0000"/>
            </a:solidFill>
            <a:effectLst>
              <a:outerShdw blurRad="41275" dist="20320" dir="1800000" algn="tl" rotWithShape="0">
                <a:srgbClr val="000000">
                  <a:alpha val="40000"/>
                </a:srgbClr>
              </a:outerShdw>
            </a:effectLst>
            <a:latin typeface="Lucida Handwriting" pitchFamily="66" charset="0"/>
          </a:endParaRPr>
        </a:p>
      </xdr:txBody>
    </xdr:sp>
    <xdr:clientData/>
  </xdr:oneCellAnchor>
  <xdr:twoCellAnchor editAs="oneCell">
    <xdr:from>
      <xdr:col>0</xdr:col>
      <xdr:colOff>169983</xdr:colOff>
      <xdr:row>1</xdr:row>
      <xdr:rowOff>66833</xdr:rowOff>
    </xdr:from>
    <xdr:to>
      <xdr:col>3</xdr:col>
      <xdr:colOff>76372</xdr:colOff>
      <xdr:row>8</xdr:row>
      <xdr:rowOff>63853</xdr:rowOff>
    </xdr:to>
    <xdr:pic>
      <xdr:nvPicPr>
        <xdr:cNvPr id="91" name="Imagem 9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69983" y="257333"/>
          <a:ext cx="1743353" cy="1330520"/>
        </a:xfrm>
        <a:prstGeom prst="rect">
          <a:avLst/>
        </a:prstGeom>
      </xdr:spPr>
    </xdr:pic>
    <xdr:clientData/>
  </xdr:twoCellAnchor>
  <xdr:oneCellAnchor>
    <xdr:from>
      <xdr:col>0</xdr:col>
      <xdr:colOff>87888</xdr:colOff>
      <xdr:row>6</xdr:row>
      <xdr:rowOff>131884</xdr:rowOff>
    </xdr:from>
    <xdr:ext cx="1934342" cy="1094274"/>
    <xdr:sp macro="" textlink="">
      <xdr:nvSpPr>
        <xdr:cNvPr id="92" name="Retângulo 91"/>
        <xdr:cNvSpPr/>
      </xdr:nvSpPr>
      <xdr:spPr>
        <a:xfrm>
          <a:off x="87888" y="1274884"/>
          <a:ext cx="1934342" cy="1094274"/>
        </a:xfrm>
        <a:prstGeom prst="rect">
          <a:avLst/>
        </a:prstGeom>
        <a:noFill/>
      </xdr:spPr>
      <xdr:txBody>
        <a:bodyPr wrap="square" lIns="91440" tIns="45720" rIns="91440" bIns="45720">
          <a:spAutoFit/>
        </a:bodyPr>
        <a:lstStyle/>
        <a:p>
          <a:pPr algn="ctr"/>
          <a:r>
            <a:rPr lang="pt-BR" sz="3200" b="1" cap="none" spc="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Santa</a:t>
          </a:r>
          <a:r>
            <a:rPr lang="pt-BR" sz="3200" b="1" cap="none" spc="0" baseline="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 Rita</a:t>
          </a:r>
        </a:p>
        <a:p>
          <a:pPr algn="ctr"/>
          <a:r>
            <a:rPr lang="pt-BR" sz="3200" b="1" cap="none" spc="0" baseline="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rPr>
            <a:t>de Cássia</a:t>
          </a:r>
          <a:endParaRPr lang="pt-BR" sz="3200" b="1" cap="none" spc="0">
            <a:ln w="12700">
              <a:solidFill>
                <a:schemeClr val="bg1"/>
              </a:solidFill>
              <a:prstDash val="solid"/>
            </a:ln>
            <a:solidFill>
              <a:srgbClr val="FF0000"/>
            </a:solidFill>
            <a:effectLst>
              <a:glow rad="101600">
                <a:schemeClr val="bg1">
                  <a:alpha val="60000"/>
                </a:schemeClr>
              </a:glow>
              <a:outerShdw blurRad="41275" dist="20320" dir="1800000" algn="tl" rotWithShape="0">
                <a:srgbClr val="000000">
                  <a:alpha val="40000"/>
                </a:srgbClr>
              </a:outerShdw>
            </a:effectLst>
          </a:endParaRPr>
        </a:p>
      </xdr:txBody>
    </xdr:sp>
    <xdr:clientData/>
  </xdr:oneCellAnchor>
  <xdr:oneCellAnchor>
    <xdr:from>
      <xdr:col>3</xdr:col>
      <xdr:colOff>311727</xdr:colOff>
      <xdr:row>6</xdr:row>
      <xdr:rowOff>4438</xdr:rowOff>
    </xdr:from>
    <xdr:ext cx="9854046" cy="530658"/>
    <xdr:sp macro="" textlink="">
      <xdr:nvSpPr>
        <xdr:cNvPr id="93" name="Retângulo 92"/>
        <xdr:cNvSpPr/>
      </xdr:nvSpPr>
      <xdr:spPr>
        <a:xfrm>
          <a:off x="2130136" y="1147438"/>
          <a:ext cx="9854046" cy="530658"/>
        </a:xfrm>
        <a:prstGeom prst="rect">
          <a:avLst/>
        </a:prstGeom>
        <a:noFill/>
      </xdr:spPr>
      <xdr:txBody>
        <a:bodyPr wrap="square" lIns="91440" tIns="45720" rIns="91440" bIns="45720">
          <a:spAutoFit/>
        </a:bodyPr>
        <a:lstStyle/>
        <a:p>
          <a:pPr algn="ctr"/>
          <a:r>
            <a:rPr lang="pt-BR" sz="2800" b="1" cap="none" spc="0">
              <a:ln w="12700">
                <a:noFill/>
                <a:prstDash val="solid"/>
              </a:ln>
              <a:solidFill>
                <a:schemeClr val="bg1"/>
              </a:solidFill>
              <a:effectLst/>
              <a:latin typeface="+mn-lt"/>
            </a:rPr>
            <a:t>Comunidade Santa Maria Goretti - Paróquia Santa Rita de Cássia</a:t>
          </a:r>
        </a:p>
      </xdr:txBody>
    </xdr:sp>
    <xdr:clientData/>
  </xdr:oneCellAnchor>
  <xdr:oneCellAnchor>
    <xdr:from>
      <xdr:col>3</xdr:col>
      <xdr:colOff>311727</xdr:colOff>
      <xdr:row>7</xdr:row>
      <xdr:rowOff>108350</xdr:rowOff>
    </xdr:from>
    <xdr:ext cx="9854046" cy="1031629"/>
    <xdr:sp macro="" textlink="">
      <xdr:nvSpPr>
        <xdr:cNvPr id="94" name="Retângulo 93"/>
        <xdr:cNvSpPr/>
      </xdr:nvSpPr>
      <xdr:spPr>
        <a:xfrm>
          <a:off x="2130136" y="1441850"/>
          <a:ext cx="9854046" cy="1031629"/>
        </a:xfrm>
        <a:prstGeom prst="rect">
          <a:avLst/>
        </a:prstGeom>
        <a:noFill/>
      </xdr:spPr>
      <xdr:txBody>
        <a:bodyPr wrap="square" lIns="91440" tIns="45720" rIns="91440" bIns="45720">
          <a:spAutoFit/>
        </a:bodyPr>
        <a:lstStyle/>
        <a:p>
          <a:pPr algn="ctr"/>
          <a:r>
            <a:rPr lang="pt-BR" sz="3600" b="1" cap="none" spc="0">
              <a:ln w="12700">
                <a:solidFill>
                  <a:schemeClr val="bg1"/>
                </a:solidFill>
                <a:prstDash val="solid"/>
              </a:ln>
              <a:solidFill>
                <a:srgbClr val="2905FF"/>
              </a:solidFill>
              <a:effectLst>
                <a:glow rad="63500">
                  <a:schemeClr val="accent1">
                    <a:satMod val="175000"/>
                    <a:alpha val="40000"/>
                  </a:schemeClr>
                </a:glow>
              </a:effectLst>
              <a:latin typeface="+mn-lt"/>
            </a:rPr>
            <a:t>Dia: </a:t>
          </a:r>
          <a:r>
            <a:rPr lang="pt-BR" sz="6000" b="1" cap="none" spc="0">
              <a:ln w="12700">
                <a:solidFill>
                  <a:schemeClr val="bg1"/>
                </a:solidFill>
                <a:prstDash val="solid"/>
              </a:ln>
              <a:solidFill>
                <a:srgbClr val="2905FF"/>
              </a:solidFill>
              <a:effectLst>
                <a:glow rad="63500">
                  <a:schemeClr val="accent1">
                    <a:satMod val="175000"/>
                    <a:alpha val="40000"/>
                  </a:schemeClr>
                </a:glow>
              </a:effectLst>
              <a:latin typeface="+mn-lt"/>
            </a:rPr>
            <a:t>31/12/2023</a:t>
          </a:r>
          <a:r>
            <a:rPr lang="pt-BR" sz="3600" b="1" cap="none" spc="0">
              <a:ln w="12700">
                <a:solidFill>
                  <a:schemeClr val="bg1"/>
                </a:solidFill>
                <a:prstDash val="solid"/>
              </a:ln>
              <a:solidFill>
                <a:srgbClr val="2905FF"/>
              </a:solidFill>
              <a:effectLst>
                <a:glow rad="63500">
                  <a:schemeClr val="accent1">
                    <a:satMod val="175000"/>
                    <a:alpha val="40000"/>
                  </a:schemeClr>
                </a:glow>
              </a:effectLst>
              <a:latin typeface="+mn-lt"/>
            </a:rPr>
            <a:t> A PARTIR DAS 18h00min</a:t>
          </a:r>
        </a:p>
      </xdr:txBody>
    </xdr:sp>
    <xdr:clientData/>
  </xdr:oneCellAnchor>
  <xdr:twoCellAnchor>
    <xdr:from>
      <xdr:col>0</xdr:col>
      <xdr:colOff>0</xdr:colOff>
      <xdr:row>68</xdr:row>
      <xdr:rowOff>19467</xdr:rowOff>
    </xdr:from>
    <xdr:to>
      <xdr:col>12</xdr:col>
      <xdr:colOff>86591</xdr:colOff>
      <xdr:row>69</xdr:row>
      <xdr:rowOff>175330</xdr:rowOff>
    </xdr:to>
    <xdr:sp macro="" textlink="">
      <xdr:nvSpPr>
        <xdr:cNvPr id="95" name="Retângulo 94"/>
        <xdr:cNvSpPr/>
      </xdr:nvSpPr>
      <xdr:spPr>
        <a:xfrm>
          <a:off x="0" y="13354467"/>
          <a:ext cx="7516091" cy="346363"/>
        </a:xfrm>
        <a:prstGeom prst="rect">
          <a:avLst/>
        </a:prstGeom>
        <a:gradFill flip="none" rotWithShape="1">
          <a:gsLst>
            <a:gs pos="84000">
              <a:schemeClr val="bg1"/>
            </a:gs>
            <a:gs pos="100000">
              <a:schemeClr val="tx2">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0</xdr:col>
      <xdr:colOff>0</xdr:colOff>
      <xdr:row>10</xdr:row>
      <xdr:rowOff>177619</xdr:rowOff>
    </xdr:from>
    <xdr:ext cx="11880273" cy="436723"/>
    <xdr:sp macro="" textlink="">
      <xdr:nvSpPr>
        <xdr:cNvPr id="96" name="Retângulo 95"/>
        <xdr:cNvSpPr/>
      </xdr:nvSpPr>
      <xdr:spPr>
        <a:xfrm>
          <a:off x="0" y="2463619"/>
          <a:ext cx="11880273" cy="436723"/>
        </a:xfrm>
        <a:prstGeom prst="rect">
          <a:avLst/>
        </a:prstGeom>
        <a:noFill/>
      </xdr:spPr>
      <xdr:txBody>
        <a:bodyPr wrap="square" lIns="91440" tIns="45720" rIns="91440" bIns="45720">
          <a:spAutoFit/>
        </a:bodyPr>
        <a:lstStyle/>
        <a:p>
          <a:pPr algn="ctr"/>
          <a:r>
            <a:rPr lang="pt-BR" sz="2200" b="1" cap="none" spc="0">
              <a:ln w="12700">
                <a:noFill/>
                <a:prstDash val="solid"/>
              </a:ln>
              <a:solidFill>
                <a:schemeClr val="bg1"/>
              </a:solidFill>
              <a:effectLst/>
              <a:latin typeface="+mn-lt"/>
            </a:rPr>
            <a:t>Local:</a:t>
          </a:r>
          <a:r>
            <a:rPr lang="pt-BR" sz="2200" b="1" cap="none" spc="0" baseline="0">
              <a:ln w="12700">
                <a:noFill/>
                <a:prstDash val="solid"/>
              </a:ln>
              <a:solidFill>
                <a:schemeClr val="bg1"/>
              </a:solidFill>
              <a:effectLst/>
              <a:latin typeface="+mn-lt"/>
            </a:rPr>
            <a:t> </a:t>
          </a:r>
          <a:r>
            <a:rPr lang="pt-BR" sz="2200" b="1" cap="none" spc="0">
              <a:ln w="12700">
                <a:noFill/>
                <a:prstDash val="solid"/>
              </a:ln>
              <a:solidFill>
                <a:schemeClr val="bg1"/>
              </a:solidFill>
              <a:effectLst/>
              <a:latin typeface="+mn-lt"/>
            </a:rPr>
            <a:t>Praça XV de Maio, Esquina da Rua Governador</a:t>
          </a:r>
          <a:r>
            <a:rPr lang="pt-BR" sz="2200" b="1" cap="none" spc="0" baseline="0">
              <a:ln w="12700">
                <a:noFill/>
                <a:prstDash val="solid"/>
              </a:ln>
              <a:solidFill>
                <a:schemeClr val="bg1"/>
              </a:solidFill>
              <a:effectLst/>
              <a:latin typeface="+mn-lt"/>
            </a:rPr>
            <a:t> Parigot de Souza com a Av. Duque de Caxias</a:t>
          </a:r>
          <a:endParaRPr lang="pt-BR" sz="2200" b="1" cap="none" spc="0">
            <a:ln w="12700">
              <a:noFill/>
              <a:prstDash val="solid"/>
            </a:ln>
            <a:solidFill>
              <a:schemeClr val="bg1"/>
            </a:solidFill>
            <a:effectLst/>
            <a:latin typeface="+mn-lt"/>
          </a:endParaRPr>
        </a:p>
      </xdr:txBody>
    </xdr:sp>
    <xdr:clientData/>
  </xdr:oneCellAnchor>
  <xdr:oneCellAnchor>
    <xdr:from>
      <xdr:col>0</xdr:col>
      <xdr:colOff>441679</xdr:colOff>
      <xdr:row>47</xdr:row>
      <xdr:rowOff>114645</xdr:rowOff>
    </xdr:from>
    <xdr:ext cx="2698046" cy="2045368"/>
    <xdr:sp macro="" textlink="">
      <xdr:nvSpPr>
        <xdr:cNvPr id="155" name="Retângulo 154"/>
        <xdr:cNvSpPr/>
      </xdr:nvSpPr>
      <xdr:spPr>
        <a:xfrm rot="19829694">
          <a:off x="441679" y="9449145"/>
          <a:ext cx="2698046" cy="2045368"/>
        </a:xfrm>
        <a:prstGeom prst="rect">
          <a:avLst/>
        </a:prstGeom>
        <a:noFill/>
      </xdr:spPr>
      <xdr:txBody>
        <a:bodyPr wrap="none" lIns="91440" tIns="45720" rIns="91440" bIns="45720">
          <a:spAutoFit/>
        </a:bodyPr>
        <a:lstStyle/>
        <a:p>
          <a:pPr algn="ctr"/>
          <a:r>
            <a:rPr lang="pt-BR" sz="3600" b="1" cap="none" spc="0">
              <a:ln w="12700">
                <a:solidFill>
                  <a:schemeClr val="bg1"/>
                </a:solidFill>
                <a:prstDash val="solid"/>
              </a:ln>
              <a:solidFill>
                <a:srgbClr val="FF0000"/>
              </a:solidFill>
              <a:effectLst>
                <a:outerShdw blurRad="41275" dist="20320" dir="1800000" algn="tl" rotWithShape="0">
                  <a:srgbClr val="000000">
                    <a:alpha val="40000"/>
                  </a:srgbClr>
                </a:outerShdw>
              </a:effectLst>
              <a:latin typeface="Arial Black" pitchFamily="34" charset="0"/>
            </a:rPr>
            <a:t>TEREMOS</a:t>
          </a:r>
        </a:p>
        <a:p>
          <a:pPr algn="ctr"/>
          <a:r>
            <a:rPr lang="pt-BR" sz="3600" b="1" cap="none" spc="0">
              <a:ln w="12700">
                <a:solidFill>
                  <a:schemeClr val="bg1"/>
                </a:solidFill>
                <a:prstDash val="solid"/>
              </a:ln>
              <a:solidFill>
                <a:srgbClr val="FF0000"/>
              </a:solidFill>
              <a:effectLst>
                <a:outerShdw blurRad="41275" dist="20320" dir="1800000" algn="tl" rotWithShape="0">
                  <a:srgbClr val="000000">
                    <a:alpha val="40000"/>
                  </a:srgbClr>
                </a:outerShdw>
              </a:effectLst>
              <a:latin typeface="Arial Black" pitchFamily="34" charset="0"/>
            </a:rPr>
            <a:t>RODADAS</a:t>
          </a:r>
        </a:p>
        <a:p>
          <a:pPr algn="ctr"/>
          <a:r>
            <a:rPr lang="pt-BR" sz="3600" b="1" cap="none" spc="0">
              <a:ln w="12700">
                <a:solidFill>
                  <a:schemeClr val="bg1"/>
                </a:solidFill>
                <a:prstDash val="solid"/>
              </a:ln>
              <a:solidFill>
                <a:srgbClr val="FF0000"/>
              </a:solidFill>
              <a:effectLst>
                <a:outerShdw blurRad="41275" dist="20320" dir="1800000" algn="tl" rotWithShape="0">
                  <a:srgbClr val="000000">
                    <a:alpha val="40000"/>
                  </a:srgbClr>
                </a:outerShdw>
              </a:effectLst>
              <a:latin typeface="Arial Black" pitchFamily="34" charset="0"/>
            </a:rPr>
            <a:t>EXTRAS!</a:t>
          </a:r>
        </a:p>
      </xdr:txBody>
    </xdr:sp>
    <xdr:clientData/>
  </xdr:oneCellAnchor>
  <xdr:twoCellAnchor editAs="oneCell">
    <xdr:from>
      <xdr:col>0</xdr:col>
      <xdr:colOff>304800</xdr:colOff>
      <xdr:row>72</xdr:row>
      <xdr:rowOff>0</xdr:rowOff>
    </xdr:from>
    <xdr:to>
      <xdr:col>12</xdr:col>
      <xdr:colOff>169981</xdr:colOff>
      <xdr:row>91</xdr:row>
      <xdr:rowOff>114300</xdr:rowOff>
    </xdr:to>
    <xdr:pic>
      <xdr:nvPicPr>
        <xdr:cNvPr id="156" name="Imagem 15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14097000"/>
          <a:ext cx="7180381" cy="3733800"/>
        </a:xfrm>
        <a:prstGeom prst="rect">
          <a:avLst/>
        </a:prstGeom>
      </xdr:spPr>
    </xdr:pic>
    <xdr:clientData/>
  </xdr:twoCellAnchor>
  <xdr:twoCellAnchor editAs="oneCell">
    <xdr:from>
      <xdr:col>12</xdr:col>
      <xdr:colOff>166008</xdr:colOff>
      <xdr:row>72</xdr:row>
      <xdr:rowOff>21770</xdr:rowOff>
    </xdr:from>
    <xdr:to>
      <xdr:col>19</xdr:col>
      <xdr:colOff>108858</xdr:colOff>
      <xdr:row>91</xdr:row>
      <xdr:rowOff>95249</xdr:rowOff>
    </xdr:to>
    <xdr:pic>
      <xdr:nvPicPr>
        <xdr:cNvPr id="157" name="Imagem 15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13865" y="14118770"/>
          <a:ext cx="4229100" cy="3692979"/>
        </a:xfrm>
        <a:prstGeom prst="rect">
          <a:avLst/>
        </a:prstGeom>
      </xdr:spPr>
    </xdr:pic>
    <xdr:clientData/>
  </xdr:twoCellAnchor>
  <xdr:twoCellAnchor>
    <xdr:from>
      <xdr:col>13</xdr:col>
      <xdr:colOff>353786</xdr:colOff>
      <xdr:row>44</xdr:row>
      <xdr:rowOff>27225</xdr:rowOff>
    </xdr:from>
    <xdr:to>
      <xdr:col>19</xdr:col>
      <xdr:colOff>105147</xdr:colOff>
      <xdr:row>60</xdr:row>
      <xdr:rowOff>140303</xdr:rowOff>
    </xdr:to>
    <xdr:grpSp>
      <xdr:nvGrpSpPr>
        <xdr:cNvPr id="158" name="Grupo 157"/>
        <xdr:cNvGrpSpPr/>
      </xdr:nvGrpSpPr>
      <xdr:grpSpPr>
        <a:xfrm>
          <a:off x="8313965" y="8790225"/>
          <a:ext cx="3425289" cy="3161078"/>
          <a:chOff x="6840682" y="2909454"/>
          <a:chExt cx="3411682" cy="3161078"/>
        </a:xfrm>
      </xdr:grpSpPr>
      <xdr:sp macro="" textlink="">
        <xdr:nvSpPr>
          <xdr:cNvPr id="159" name="CaixaDeTexto 158"/>
          <xdr:cNvSpPr txBox="1"/>
        </xdr:nvSpPr>
        <xdr:spPr>
          <a:xfrm>
            <a:off x="6840682" y="2909454"/>
            <a:ext cx="3411682" cy="313866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a:latin typeface="Arial Black" pitchFamily="34" charset="0"/>
              </a:rPr>
              <a:t>INSTRUÇÕES</a:t>
            </a:r>
          </a:p>
          <a:p>
            <a:pPr algn="l"/>
            <a:endParaRPr lang="pt-BR" sz="1800">
              <a:latin typeface="Aparajita" pitchFamily="34" charset="0"/>
              <a:cs typeface="Aparajita" pitchFamily="34" charset="0"/>
            </a:endParaRPr>
          </a:p>
        </xdr:txBody>
      </xdr:sp>
      <xdr:sp macro="" textlink="">
        <xdr:nvSpPr>
          <xdr:cNvPr id="160" name="CaixaDeTexto 159"/>
          <xdr:cNvSpPr txBox="1"/>
        </xdr:nvSpPr>
        <xdr:spPr>
          <a:xfrm>
            <a:off x="7318460" y="3132554"/>
            <a:ext cx="2917604" cy="2937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Em</a:t>
            </a:r>
            <a:r>
              <a:rPr lang="pt-BR" sz="1100" baseline="0"/>
              <a:t> caso de dois ou mais ganhadores para o mesmo prêmio, o desempate ficará pela pedra maior;</a:t>
            </a:r>
          </a:p>
          <a:p>
            <a:endParaRPr lang="pt-BR" sz="1100" baseline="0"/>
          </a:p>
          <a:p>
            <a:r>
              <a:rPr lang="pt-BR" sz="1100" baseline="0"/>
              <a:t>Serão premiadas apenas as cartelas cheias;</a:t>
            </a:r>
          </a:p>
          <a:p>
            <a:endParaRPr lang="pt-BR" sz="1100" baseline="0"/>
          </a:p>
          <a:p>
            <a:r>
              <a:rPr lang="pt-BR" sz="1100" baseline="0"/>
              <a:t>Leve caneta ou lápis para efetuar a marcação;</a:t>
            </a:r>
          </a:p>
          <a:p>
            <a:endParaRPr lang="pt-BR" sz="1100" baseline="0"/>
          </a:p>
          <a:p>
            <a:r>
              <a:rPr lang="pt-BR" sz="1100" baseline="0"/>
              <a:t>Valerão apenas as cartelas carimbadas e assinadas;</a:t>
            </a:r>
          </a:p>
          <a:p>
            <a:endParaRPr lang="pt-BR" sz="1100" baseline="0"/>
          </a:p>
          <a:p>
            <a:r>
              <a:rPr lang="pt-BR" sz="1100" baseline="0"/>
              <a:t>Esta cartela foi emitida por computador, portanto, não existem duas cartelas iguais;</a:t>
            </a:r>
          </a:p>
          <a:p>
            <a:endParaRPr lang="pt-BR" sz="1100" baseline="0"/>
          </a:p>
          <a:p>
            <a:r>
              <a:rPr lang="pt-BR" sz="1100"/>
              <a:t>Não haverá apuração eletrônica, então, quem não fizer a marcação, não ganhará</a:t>
            </a:r>
            <a:r>
              <a:rPr lang="pt-BR" sz="1100" baseline="0"/>
              <a:t> os prêmios.</a:t>
            </a:r>
            <a:endParaRPr lang="pt-BR" sz="1100"/>
          </a:p>
        </xdr:txBody>
      </xdr:sp>
      <xdr:sp macro="" textlink="">
        <xdr:nvSpPr>
          <xdr:cNvPr id="161" name="CaixaDeTexto 160"/>
          <xdr:cNvSpPr txBox="1"/>
        </xdr:nvSpPr>
        <xdr:spPr>
          <a:xfrm>
            <a:off x="6914030" y="3132554"/>
            <a:ext cx="382019" cy="2904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t>1  -</a:t>
            </a:r>
          </a:p>
          <a:p>
            <a:endParaRPr lang="pt-BR" sz="1100" b="1"/>
          </a:p>
          <a:p>
            <a:endParaRPr lang="pt-BR" sz="1100" b="1"/>
          </a:p>
          <a:p>
            <a:endParaRPr lang="pt-BR" sz="1100" b="1"/>
          </a:p>
          <a:p>
            <a:r>
              <a:rPr lang="pt-BR" sz="1100" b="1"/>
              <a:t>2  -</a:t>
            </a:r>
          </a:p>
          <a:p>
            <a:endParaRPr lang="pt-BR" sz="1100" b="1"/>
          </a:p>
          <a:p>
            <a:r>
              <a:rPr lang="pt-BR" sz="1100" b="1"/>
              <a:t>3  -</a:t>
            </a:r>
          </a:p>
          <a:p>
            <a:endParaRPr lang="pt-BR" sz="1100" b="1"/>
          </a:p>
          <a:p>
            <a:r>
              <a:rPr lang="pt-BR" sz="1100" b="1"/>
              <a:t>4  -</a:t>
            </a:r>
          </a:p>
          <a:p>
            <a:endParaRPr lang="pt-BR" sz="1100" b="1"/>
          </a:p>
          <a:p>
            <a:endParaRPr lang="pt-BR" sz="1100" b="1"/>
          </a:p>
          <a:p>
            <a:r>
              <a:rPr lang="pt-BR" sz="1100" b="1"/>
              <a:t>5  -</a:t>
            </a:r>
          </a:p>
          <a:p>
            <a:endParaRPr lang="pt-BR" sz="1100" b="1"/>
          </a:p>
          <a:p>
            <a:endParaRPr lang="pt-BR" sz="1100" b="1"/>
          </a:p>
          <a:p>
            <a:r>
              <a:rPr lang="pt-BR" sz="1100" b="1"/>
              <a:t>6  -</a:t>
            </a:r>
          </a:p>
        </xdr:txBody>
      </xdr:sp>
    </xdr:grpSp>
    <xdr:clientData/>
  </xdr:twoCellAnchor>
  <xdr:twoCellAnchor>
    <xdr:from>
      <xdr:col>12</xdr:col>
      <xdr:colOff>336839</xdr:colOff>
      <xdr:row>13</xdr:row>
      <xdr:rowOff>34716</xdr:rowOff>
    </xdr:from>
    <xdr:to>
      <xdr:col>19</xdr:col>
      <xdr:colOff>357828</xdr:colOff>
      <xdr:row>36</xdr:row>
      <xdr:rowOff>147203</xdr:rowOff>
    </xdr:to>
    <xdr:grpSp>
      <xdr:nvGrpSpPr>
        <xdr:cNvPr id="162" name="Grupo 161"/>
        <xdr:cNvGrpSpPr/>
      </xdr:nvGrpSpPr>
      <xdr:grpSpPr>
        <a:xfrm>
          <a:off x="7684696" y="2892216"/>
          <a:ext cx="4307239" cy="4493987"/>
          <a:chOff x="2370859" y="812793"/>
          <a:chExt cx="3295649" cy="3473456"/>
        </a:xfrm>
      </xdr:grpSpPr>
      <xdr:grpSp>
        <xdr:nvGrpSpPr>
          <xdr:cNvPr id="163" name="Grupo 162"/>
          <xdr:cNvGrpSpPr/>
        </xdr:nvGrpSpPr>
        <xdr:grpSpPr>
          <a:xfrm>
            <a:off x="2370859" y="1228724"/>
            <a:ext cx="3084368" cy="3057525"/>
            <a:chOff x="2381250" y="1647824"/>
            <a:chExt cx="3105150" cy="3057525"/>
          </a:xfrm>
        </xdr:grpSpPr>
        <xdr:sp macro="" textlink="">
          <xdr:nvSpPr>
            <xdr:cNvPr id="165" name="Retângulo de cantos arredondados 164"/>
            <xdr:cNvSpPr/>
          </xdr:nvSpPr>
          <xdr:spPr>
            <a:xfrm>
              <a:off x="2381250" y="1647824"/>
              <a:ext cx="3105150" cy="30575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A1">
          <xdr:nvSpPr>
            <xdr:cNvPr id="166" name="CaixaDeTexto 165"/>
            <xdr:cNvSpPr txBox="1"/>
          </xdr:nvSpPr>
          <xdr:spPr>
            <a:xfrm>
              <a:off x="24288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C8CABFB-CDAF-459C-881D-F815B774591F}" type="TxLink">
                <a:rPr lang="pt-BR" sz="3000"/>
                <a:t>10</a:t>
              </a:fld>
              <a:endParaRPr lang="pt-BR" sz="3000"/>
            </a:p>
          </xdr:txBody>
        </xdr:sp>
        <xdr:sp macro="" textlink="B1">
          <xdr:nvSpPr>
            <xdr:cNvPr id="167" name="CaixaDeTexto 166"/>
            <xdr:cNvSpPr txBox="1"/>
          </xdr:nvSpPr>
          <xdr:spPr>
            <a:xfrm>
              <a:off x="30384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4C8018-A412-453A-82D0-F7DEF4E9B017}" type="TxLink">
                <a:rPr lang="pt-BR" sz="3000"/>
                <a:t>22</a:t>
              </a:fld>
              <a:endParaRPr lang="pt-BR" sz="3000"/>
            </a:p>
          </xdr:txBody>
        </xdr:sp>
        <xdr:sp macro="" textlink="C1">
          <xdr:nvSpPr>
            <xdr:cNvPr id="168" name="CaixaDeTexto 167"/>
            <xdr:cNvSpPr txBox="1"/>
          </xdr:nvSpPr>
          <xdr:spPr>
            <a:xfrm>
              <a:off x="3638549"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62FF93-86F7-4132-BBB8-F39CDEF8FFBB}" type="TxLink">
                <a:rPr lang="pt-BR" sz="3000"/>
                <a:t>32</a:t>
              </a:fld>
              <a:endParaRPr lang="pt-BR" sz="3000"/>
            </a:p>
          </xdr:txBody>
        </xdr:sp>
        <xdr:sp macro="" textlink="D1">
          <xdr:nvSpPr>
            <xdr:cNvPr id="169" name="CaixaDeTexto 168"/>
            <xdr:cNvSpPr txBox="1"/>
          </xdr:nvSpPr>
          <xdr:spPr>
            <a:xfrm>
              <a:off x="42576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B3B2494-0B79-4130-AB73-913FF7E4F326}" type="TxLink">
                <a:rPr lang="pt-BR" sz="3000"/>
                <a:t>53</a:t>
              </a:fld>
              <a:endParaRPr lang="pt-BR" sz="3000"/>
            </a:p>
          </xdr:txBody>
        </xdr:sp>
        <xdr:sp macro="" textlink="E1">
          <xdr:nvSpPr>
            <xdr:cNvPr id="170" name="CaixaDeTexto 169"/>
            <xdr:cNvSpPr txBox="1"/>
          </xdr:nvSpPr>
          <xdr:spPr>
            <a:xfrm>
              <a:off x="484822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4E846FA-361D-452A-9FAF-F16FB1805E55}" type="TxLink">
                <a:rPr lang="pt-BR" sz="3000"/>
                <a:t>74</a:t>
              </a:fld>
              <a:endParaRPr lang="pt-BR" sz="3000"/>
            </a:p>
          </xdr:txBody>
        </xdr:sp>
        <xdr:sp macro="" textlink="A2">
          <xdr:nvSpPr>
            <xdr:cNvPr id="171" name="CaixaDeTexto 170"/>
            <xdr:cNvSpPr txBox="1"/>
          </xdr:nvSpPr>
          <xdr:spPr>
            <a:xfrm>
              <a:off x="24288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EEEA15A-9614-47D3-9DCE-CBFBD902F52A}" type="TxLink">
                <a:rPr lang="pt-BR" sz="3000"/>
                <a:t>8</a:t>
              </a:fld>
              <a:endParaRPr lang="pt-BR" sz="3000"/>
            </a:p>
          </xdr:txBody>
        </xdr:sp>
        <xdr:sp macro="" textlink="B2">
          <xdr:nvSpPr>
            <xdr:cNvPr id="172" name="CaixaDeTexto 171"/>
            <xdr:cNvSpPr txBox="1"/>
          </xdr:nvSpPr>
          <xdr:spPr>
            <a:xfrm>
              <a:off x="30384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16829D6-FB46-497B-99A2-4E566CFFB39C}" type="TxLink">
                <a:rPr lang="pt-BR" sz="3000"/>
                <a:t>25</a:t>
              </a:fld>
              <a:endParaRPr lang="pt-BR" sz="3000"/>
            </a:p>
          </xdr:txBody>
        </xdr:sp>
        <xdr:sp macro="" textlink="C2">
          <xdr:nvSpPr>
            <xdr:cNvPr id="173" name="CaixaDeTexto 172"/>
            <xdr:cNvSpPr txBox="1"/>
          </xdr:nvSpPr>
          <xdr:spPr>
            <a:xfrm>
              <a:off x="36290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D18EC83-1A7A-4565-A3D7-F9C6AABC8B3A}" type="TxLink">
                <a:rPr lang="pt-BR" sz="3000"/>
                <a:t>40</a:t>
              </a:fld>
              <a:endParaRPr lang="pt-BR" sz="3000"/>
            </a:p>
          </xdr:txBody>
        </xdr:sp>
        <xdr:sp macro="" textlink="D2">
          <xdr:nvSpPr>
            <xdr:cNvPr id="174" name="CaixaDeTexto 173"/>
            <xdr:cNvSpPr txBox="1"/>
          </xdr:nvSpPr>
          <xdr:spPr>
            <a:xfrm>
              <a:off x="42576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D067-548C-44DF-A8E6-8201D79E4039}" type="TxLink">
                <a:rPr lang="pt-BR" sz="3000"/>
                <a:t>47</a:t>
              </a:fld>
              <a:endParaRPr lang="pt-BR" sz="3000"/>
            </a:p>
          </xdr:txBody>
        </xdr:sp>
        <xdr:sp macro="" textlink="E2">
          <xdr:nvSpPr>
            <xdr:cNvPr id="175" name="CaixaDeTexto 174"/>
            <xdr:cNvSpPr txBox="1"/>
          </xdr:nvSpPr>
          <xdr:spPr>
            <a:xfrm>
              <a:off x="48482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57C83A-EB96-42A4-B709-75FAD9A04FD3}" type="TxLink">
                <a:rPr lang="pt-BR" sz="3000"/>
                <a:t>67</a:t>
              </a:fld>
              <a:endParaRPr lang="pt-BR" sz="3000"/>
            </a:p>
          </xdr:txBody>
        </xdr:sp>
        <xdr:sp macro="" textlink="A3">
          <xdr:nvSpPr>
            <xdr:cNvPr id="176" name="CaixaDeTexto 175"/>
            <xdr:cNvSpPr txBox="1"/>
          </xdr:nvSpPr>
          <xdr:spPr>
            <a:xfrm>
              <a:off x="24288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07CFDE-8AE4-4157-908F-5F8291E2DA23}" type="TxLink">
                <a:rPr lang="pt-BR" sz="3000"/>
                <a:t>2</a:t>
              </a:fld>
              <a:endParaRPr lang="pt-BR" sz="3000"/>
            </a:p>
          </xdr:txBody>
        </xdr:sp>
        <xdr:sp macro="" textlink="B3">
          <xdr:nvSpPr>
            <xdr:cNvPr id="177" name="CaixaDeTexto 176"/>
            <xdr:cNvSpPr txBox="1"/>
          </xdr:nvSpPr>
          <xdr:spPr>
            <a:xfrm>
              <a:off x="30384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E8CF50-B54B-4A94-8183-047F2ACC7558}" type="TxLink">
                <a:rPr lang="pt-BR" sz="3000"/>
                <a:t>28</a:t>
              </a:fld>
              <a:endParaRPr lang="pt-BR" sz="3000"/>
            </a:p>
          </xdr:txBody>
        </xdr:sp>
        <xdr:sp macro="" textlink="C3">
          <xdr:nvSpPr>
            <xdr:cNvPr id="178" name="CaixaDeTexto 177"/>
            <xdr:cNvSpPr txBox="1"/>
          </xdr:nvSpPr>
          <xdr:spPr>
            <a:xfrm>
              <a:off x="3638549"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4203A79-063E-45BB-9306-64087CD76F6B}" type="TxLink">
                <a:rPr lang="pt-BR" sz="3000">
                  <a:latin typeface="Wingdings 2" pitchFamily="18" charset="2"/>
                </a:rPr>
                <a:t></a:t>
              </a:fld>
              <a:endParaRPr lang="pt-BR" sz="3000">
                <a:latin typeface="Wingdings 2" pitchFamily="18" charset="2"/>
              </a:endParaRPr>
            </a:p>
          </xdr:txBody>
        </xdr:sp>
        <xdr:sp macro="" textlink="D3">
          <xdr:nvSpPr>
            <xdr:cNvPr id="179" name="CaixaDeTexto 178"/>
            <xdr:cNvSpPr txBox="1"/>
          </xdr:nvSpPr>
          <xdr:spPr>
            <a:xfrm>
              <a:off x="42576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99961F9-1B47-4347-8C64-046A7924BBEB}" type="TxLink">
                <a:rPr lang="pt-BR" sz="3000"/>
                <a:t>49</a:t>
              </a:fld>
              <a:endParaRPr lang="pt-BR" sz="3000"/>
            </a:p>
          </xdr:txBody>
        </xdr:sp>
        <xdr:sp macro="" textlink="E3">
          <xdr:nvSpPr>
            <xdr:cNvPr id="180" name="CaixaDeTexto 179"/>
            <xdr:cNvSpPr txBox="1"/>
          </xdr:nvSpPr>
          <xdr:spPr>
            <a:xfrm>
              <a:off x="484822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610744E-1124-408E-87E5-F8BA8D9EAC26}" type="TxLink">
                <a:rPr lang="pt-BR" sz="3000"/>
                <a:t>75</a:t>
              </a:fld>
              <a:endParaRPr lang="pt-BR" sz="3000"/>
            </a:p>
          </xdr:txBody>
        </xdr:sp>
        <xdr:sp macro="" textlink="A4">
          <xdr:nvSpPr>
            <xdr:cNvPr id="181" name="CaixaDeTexto 180"/>
            <xdr:cNvSpPr txBox="1"/>
          </xdr:nvSpPr>
          <xdr:spPr>
            <a:xfrm>
              <a:off x="24288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887C27B-0718-48D3-976B-A35FC0E8447E}" type="TxLink">
                <a:rPr lang="pt-BR" sz="3000"/>
                <a:t>7</a:t>
              </a:fld>
              <a:endParaRPr lang="pt-BR" sz="3000"/>
            </a:p>
          </xdr:txBody>
        </xdr:sp>
        <xdr:sp macro="" textlink="B4">
          <xdr:nvSpPr>
            <xdr:cNvPr id="182" name="CaixaDeTexto 181"/>
            <xdr:cNvSpPr txBox="1"/>
          </xdr:nvSpPr>
          <xdr:spPr>
            <a:xfrm>
              <a:off x="30384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3B398DB-C2C8-42C4-B3E7-C86799ADFF0B}" type="TxLink">
                <a:rPr lang="pt-BR" sz="3000"/>
                <a:t>21</a:t>
              </a:fld>
              <a:endParaRPr lang="pt-BR" sz="3000"/>
            </a:p>
          </xdr:txBody>
        </xdr:sp>
        <xdr:sp macro="" textlink="C4">
          <xdr:nvSpPr>
            <xdr:cNvPr id="183" name="CaixaDeTexto 182"/>
            <xdr:cNvSpPr txBox="1"/>
          </xdr:nvSpPr>
          <xdr:spPr>
            <a:xfrm>
              <a:off x="3638549"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F39E98-957F-4079-A63B-FD62DD612E23}" type="TxLink">
                <a:rPr lang="pt-BR" sz="3000"/>
                <a:t>45</a:t>
              </a:fld>
              <a:endParaRPr lang="pt-BR" sz="3000"/>
            </a:p>
          </xdr:txBody>
        </xdr:sp>
        <xdr:sp macro="" textlink="D4">
          <xdr:nvSpPr>
            <xdr:cNvPr id="184" name="CaixaDeTexto 183"/>
            <xdr:cNvSpPr txBox="1"/>
          </xdr:nvSpPr>
          <xdr:spPr>
            <a:xfrm>
              <a:off x="42576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A5FAAC-8F2F-41EF-AA50-A6B01B62DEB3}" type="TxLink">
                <a:rPr lang="pt-BR" sz="3000"/>
                <a:t>48</a:t>
              </a:fld>
              <a:endParaRPr lang="pt-BR" sz="3000"/>
            </a:p>
          </xdr:txBody>
        </xdr:sp>
        <xdr:sp macro="" textlink="E4">
          <xdr:nvSpPr>
            <xdr:cNvPr id="185" name="CaixaDeTexto 184"/>
            <xdr:cNvSpPr txBox="1"/>
          </xdr:nvSpPr>
          <xdr:spPr>
            <a:xfrm>
              <a:off x="484822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0BAAD40-F216-47C9-96C0-58AF2ACCEB25}" type="TxLink">
                <a:rPr lang="pt-BR" sz="3000"/>
                <a:t>68</a:t>
              </a:fld>
              <a:endParaRPr lang="pt-BR" sz="3000"/>
            </a:p>
          </xdr:txBody>
        </xdr:sp>
        <xdr:sp macro="" textlink="A5">
          <xdr:nvSpPr>
            <xdr:cNvPr id="186" name="CaixaDeTexto 185"/>
            <xdr:cNvSpPr txBox="1"/>
          </xdr:nvSpPr>
          <xdr:spPr>
            <a:xfrm>
              <a:off x="24288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AD69DB-AE7E-4F18-A238-EEBA227A873E}" type="TxLink">
                <a:rPr lang="pt-BR" sz="3000"/>
                <a:t>9</a:t>
              </a:fld>
              <a:endParaRPr lang="pt-BR" sz="3000"/>
            </a:p>
          </xdr:txBody>
        </xdr:sp>
        <xdr:sp macro="" textlink="B5">
          <xdr:nvSpPr>
            <xdr:cNvPr id="187" name="CaixaDeTexto 186"/>
            <xdr:cNvSpPr txBox="1"/>
          </xdr:nvSpPr>
          <xdr:spPr>
            <a:xfrm>
              <a:off x="30384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768FA1-F247-4D93-B7AF-AD6A78A8E412}" type="TxLink">
                <a:rPr lang="pt-BR" sz="3000"/>
                <a:t>26</a:t>
              </a:fld>
              <a:endParaRPr lang="pt-BR" sz="3000"/>
            </a:p>
          </xdr:txBody>
        </xdr:sp>
        <xdr:sp macro="" textlink="C5">
          <xdr:nvSpPr>
            <xdr:cNvPr id="188" name="CaixaDeTexto 187"/>
            <xdr:cNvSpPr txBox="1"/>
          </xdr:nvSpPr>
          <xdr:spPr>
            <a:xfrm>
              <a:off x="3638549"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E4E897-B9B5-4DCB-B825-A76E57FC6D4F}" type="TxLink">
                <a:rPr lang="pt-BR" sz="3000"/>
                <a:t>37</a:t>
              </a:fld>
              <a:endParaRPr lang="pt-BR" sz="3000"/>
            </a:p>
          </xdr:txBody>
        </xdr:sp>
        <xdr:sp macro="" textlink="D5">
          <xdr:nvSpPr>
            <xdr:cNvPr id="189" name="CaixaDeTexto 188"/>
            <xdr:cNvSpPr txBox="1"/>
          </xdr:nvSpPr>
          <xdr:spPr>
            <a:xfrm>
              <a:off x="42576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2343F58-91E9-4F28-AFF1-B4451EA0530E}" type="TxLink">
                <a:rPr lang="pt-BR" sz="3000"/>
                <a:t>59</a:t>
              </a:fld>
              <a:endParaRPr lang="pt-BR" sz="3000"/>
            </a:p>
          </xdr:txBody>
        </xdr:sp>
        <xdr:sp macro="" textlink="E5">
          <xdr:nvSpPr>
            <xdr:cNvPr id="190" name="CaixaDeTexto 189"/>
            <xdr:cNvSpPr txBox="1"/>
          </xdr:nvSpPr>
          <xdr:spPr>
            <a:xfrm>
              <a:off x="484822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47DED62-2504-4F86-A965-8B55877882BD}" type="TxLink">
                <a:rPr lang="pt-BR" sz="3000"/>
                <a:t>65</a:t>
              </a:fld>
              <a:endParaRPr lang="pt-BR" sz="3000"/>
            </a:p>
          </xdr:txBody>
        </xdr:sp>
      </xdr:grpSp>
      <xdr:sp macro="" textlink="">
        <xdr:nvSpPr>
          <xdr:cNvPr id="164" name="Retângulo 163"/>
          <xdr:cNvSpPr/>
        </xdr:nvSpPr>
        <xdr:spPr>
          <a:xfrm>
            <a:off x="2399433" y="812793"/>
            <a:ext cx="3267075" cy="506941"/>
          </a:xfrm>
          <a:prstGeom prst="rect">
            <a:avLst/>
          </a:prstGeom>
          <a:noFill/>
        </xdr:spPr>
        <xdr:txBody>
          <a:bodyPr wrap="square" lIns="91440" tIns="45720" rIns="91440" bIns="4572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3600" b="1" i="0" u="none" strike="noStrike" kern="0" cap="none" spc="0" normalizeH="0" baseline="0" noProof="0">
                <a:ln w="12700">
                  <a:solidFill>
                    <a:srgbClr val="1F497D">
                      <a:satMod val="155000"/>
                    </a:srgbClr>
                  </a:solidFill>
                  <a:prstDash val="solid"/>
                </a:ln>
                <a:solidFill>
                  <a:srgbClr val="EEECE1">
                    <a:tint val="85000"/>
                    <a:satMod val="155000"/>
                  </a:srgbClr>
                </a:solidFill>
                <a:effectLst>
                  <a:outerShdw blurRad="41275" dist="20320" dir="1800000" algn="tl" rotWithShape="0">
                    <a:srgbClr val="000000">
                      <a:alpha val="40000"/>
                    </a:srgbClr>
                  </a:outerShdw>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B     </a:t>
            </a:r>
            <a:r>
              <a:rPr kumimoji="0" lang="pt-BR" sz="14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I</a:t>
            </a:r>
            <a:r>
              <a:rPr kumimoji="0" lang="pt-BR" sz="20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N     G     O</a:t>
            </a:r>
          </a:p>
        </xdr:txBody>
      </xdr:sp>
    </xdr:grpSp>
    <xdr:clientData/>
  </xdr:twoCellAnchor>
  <xdr:twoCellAnchor>
    <xdr:from>
      <xdr:col>6</xdr:col>
      <xdr:colOff>265401</xdr:colOff>
      <xdr:row>39</xdr:row>
      <xdr:rowOff>34612</xdr:rowOff>
    </xdr:from>
    <xdr:to>
      <xdr:col>13</xdr:col>
      <xdr:colOff>286390</xdr:colOff>
      <xdr:row>62</xdr:row>
      <xdr:rowOff>123286</xdr:rowOff>
    </xdr:to>
    <xdr:grpSp>
      <xdr:nvGrpSpPr>
        <xdr:cNvPr id="191" name="Grupo 190"/>
        <xdr:cNvGrpSpPr/>
      </xdr:nvGrpSpPr>
      <xdr:grpSpPr>
        <a:xfrm>
          <a:off x="3939330" y="7845112"/>
          <a:ext cx="4307239" cy="4470174"/>
          <a:chOff x="2370859" y="831198"/>
          <a:chExt cx="3295649" cy="3455051"/>
        </a:xfrm>
      </xdr:grpSpPr>
      <xdr:grpSp>
        <xdr:nvGrpSpPr>
          <xdr:cNvPr id="192" name="Grupo 191"/>
          <xdr:cNvGrpSpPr/>
        </xdr:nvGrpSpPr>
        <xdr:grpSpPr>
          <a:xfrm>
            <a:off x="2370859" y="1228724"/>
            <a:ext cx="3084368" cy="3057525"/>
            <a:chOff x="2381250" y="1647824"/>
            <a:chExt cx="3105150" cy="3057525"/>
          </a:xfrm>
        </xdr:grpSpPr>
        <xdr:sp macro="" textlink="">
          <xdr:nvSpPr>
            <xdr:cNvPr id="194" name="Retângulo de cantos arredondados 193"/>
            <xdr:cNvSpPr/>
          </xdr:nvSpPr>
          <xdr:spPr>
            <a:xfrm>
              <a:off x="2381250" y="1647824"/>
              <a:ext cx="3105150" cy="30575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A1">
          <xdr:nvSpPr>
            <xdr:cNvPr id="195" name="CaixaDeTexto 194"/>
            <xdr:cNvSpPr txBox="1"/>
          </xdr:nvSpPr>
          <xdr:spPr>
            <a:xfrm>
              <a:off x="24288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C8CABFB-CDAF-459C-881D-F815B774591F}" type="TxLink">
                <a:rPr lang="pt-BR" sz="3000"/>
                <a:t>10</a:t>
              </a:fld>
              <a:endParaRPr lang="pt-BR" sz="3000"/>
            </a:p>
          </xdr:txBody>
        </xdr:sp>
        <xdr:sp macro="" textlink="B1">
          <xdr:nvSpPr>
            <xdr:cNvPr id="196" name="CaixaDeTexto 195"/>
            <xdr:cNvSpPr txBox="1"/>
          </xdr:nvSpPr>
          <xdr:spPr>
            <a:xfrm>
              <a:off x="30384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4C8018-A412-453A-82D0-F7DEF4E9B017}" type="TxLink">
                <a:rPr lang="pt-BR" sz="3000"/>
                <a:t>22</a:t>
              </a:fld>
              <a:endParaRPr lang="pt-BR" sz="3000"/>
            </a:p>
          </xdr:txBody>
        </xdr:sp>
        <xdr:sp macro="" textlink="C1">
          <xdr:nvSpPr>
            <xdr:cNvPr id="197" name="CaixaDeTexto 196"/>
            <xdr:cNvSpPr txBox="1"/>
          </xdr:nvSpPr>
          <xdr:spPr>
            <a:xfrm>
              <a:off x="3638549"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62FF93-86F7-4132-BBB8-F39CDEF8FFBB}" type="TxLink">
                <a:rPr lang="pt-BR" sz="3000"/>
                <a:t>32</a:t>
              </a:fld>
              <a:endParaRPr lang="pt-BR" sz="3000"/>
            </a:p>
          </xdr:txBody>
        </xdr:sp>
        <xdr:sp macro="" textlink="D1">
          <xdr:nvSpPr>
            <xdr:cNvPr id="198" name="CaixaDeTexto 197"/>
            <xdr:cNvSpPr txBox="1"/>
          </xdr:nvSpPr>
          <xdr:spPr>
            <a:xfrm>
              <a:off x="425767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B3B2494-0B79-4130-AB73-913FF7E4F326}" type="TxLink">
                <a:rPr lang="pt-BR" sz="3000"/>
                <a:t>53</a:t>
              </a:fld>
              <a:endParaRPr lang="pt-BR" sz="3000"/>
            </a:p>
          </xdr:txBody>
        </xdr:sp>
        <xdr:sp macro="" textlink="E1">
          <xdr:nvSpPr>
            <xdr:cNvPr id="199" name="CaixaDeTexto 198"/>
            <xdr:cNvSpPr txBox="1"/>
          </xdr:nvSpPr>
          <xdr:spPr>
            <a:xfrm>
              <a:off x="4848224" y="1724024"/>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4E846FA-361D-452A-9FAF-F16FB1805E55}" type="TxLink">
                <a:rPr lang="pt-BR" sz="3000"/>
                <a:t>74</a:t>
              </a:fld>
              <a:endParaRPr lang="pt-BR" sz="3000"/>
            </a:p>
          </xdr:txBody>
        </xdr:sp>
        <xdr:sp macro="" textlink="A2">
          <xdr:nvSpPr>
            <xdr:cNvPr id="200" name="CaixaDeTexto 199"/>
            <xdr:cNvSpPr txBox="1"/>
          </xdr:nvSpPr>
          <xdr:spPr>
            <a:xfrm>
              <a:off x="24288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EEEA15A-9614-47D3-9DCE-CBFBD902F52A}" type="TxLink">
                <a:rPr lang="pt-BR" sz="3000"/>
                <a:t>8</a:t>
              </a:fld>
              <a:endParaRPr lang="pt-BR" sz="3000"/>
            </a:p>
          </xdr:txBody>
        </xdr:sp>
        <xdr:sp macro="" textlink="B2">
          <xdr:nvSpPr>
            <xdr:cNvPr id="201" name="CaixaDeTexto 200"/>
            <xdr:cNvSpPr txBox="1"/>
          </xdr:nvSpPr>
          <xdr:spPr>
            <a:xfrm>
              <a:off x="30384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16829D6-FB46-497B-99A2-4E566CFFB39C}" type="TxLink">
                <a:rPr lang="pt-BR" sz="3000"/>
                <a:t>25</a:t>
              </a:fld>
              <a:endParaRPr lang="pt-BR" sz="3000"/>
            </a:p>
          </xdr:txBody>
        </xdr:sp>
        <xdr:sp macro="" textlink="C2">
          <xdr:nvSpPr>
            <xdr:cNvPr id="202" name="CaixaDeTexto 201"/>
            <xdr:cNvSpPr txBox="1"/>
          </xdr:nvSpPr>
          <xdr:spPr>
            <a:xfrm>
              <a:off x="36290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D18EC83-1A7A-4565-A3D7-F9C6AABC8B3A}" type="TxLink">
                <a:rPr lang="pt-BR" sz="3000"/>
                <a:t>40</a:t>
              </a:fld>
              <a:endParaRPr lang="pt-BR" sz="3000"/>
            </a:p>
          </xdr:txBody>
        </xdr:sp>
        <xdr:sp macro="" textlink="D2">
          <xdr:nvSpPr>
            <xdr:cNvPr id="203" name="CaixaDeTexto 202"/>
            <xdr:cNvSpPr txBox="1"/>
          </xdr:nvSpPr>
          <xdr:spPr>
            <a:xfrm>
              <a:off x="425767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D067-548C-44DF-A8E6-8201D79E4039}" type="TxLink">
                <a:rPr lang="pt-BR" sz="3000"/>
                <a:t>47</a:t>
              </a:fld>
              <a:endParaRPr lang="pt-BR" sz="3000"/>
            </a:p>
          </xdr:txBody>
        </xdr:sp>
        <xdr:sp macro="" textlink="E2">
          <xdr:nvSpPr>
            <xdr:cNvPr id="204" name="CaixaDeTexto 203"/>
            <xdr:cNvSpPr txBox="1"/>
          </xdr:nvSpPr>
          <xdr:spPr>
            <a:xfrm>
              <a:off x="4848224" y="230504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57C83A-EB96-42A4-B709-75FAD9A04FD3}" type="TxLink">
                <a:rPr lang="pt-BR" sz="3000"/>
                <a:t>67</a:t>
              </a:fld>
              <a:endParaRPr lang="pt-BR" sz="3000"/>
            </a:p>
          </xdr:txBody>
        </xdr:sp>
        <xdr:sp macro="" textlink="A3">
          <xdr:nvSpPr>
            <xdr:cNvPr id="205" name="CaixaDeTexto 204"/>
            <xdr:cNvSpPr txBox="1"/>
          </xdr:nvSpPr>
          <xdr:spPr>
            <a:xfrm>
              <a:off x="24288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07CFDE-8AE4-4157-908F-5F8291E2DA23}" type="TxLink">
                <a:rPr lang="pt-BR" sz="3000"/>
                <a:t>2</a:t>
              </a:fld>
              <a:endParaRPr lang="pt-BR" sz="3000"/>
            </a:p>
          </xdr:txBody>
        </xdr:sp>
        <xdr:sp macro="" textlink="B3">
          <xdr:nvSpPr>
            <xdr:cNvPr id="206" name="CaixaDeTexto 205"/>
            <xdr:cNvSpPr txBox="1"/>
          </xdr:nvSpPr>
          <xdr:spPr>
            <a:xfrm>
              <a:off x="30384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E8CF50-B54B-4A94-8183-047F2ACC7558}" type="TxLink">
                <a:rPr lang="pt-BR" sz="3000"/>
                <a:t>28</a:t>
              </a:fld>
              <a:endParaRPr lang="pt-BR" sz="3000"/>
            </a:p>
          </xdr:txBody>
        </xdr:sp>
        <xdr:sp macro="" textlink="C3">
          <xdr:nvSpPr>
            <xdr:cNvPr id="207" name="CaixaDeTexto 206"/>
            <xdr:cNvSpPr txBox="1"/>
          </xdr:nvSpPr>
          <xdr:spPr>
            <a:xfrm>
              <a:off x="3638549"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4203A79-063E-45BB-9306-64087CD76F6B}" type="TxLink">
                <a:rPr lang="pt-BR" sz="3000">
                  <a:latin typeface="Wingdings 2" pitchFamily="18" charset="2"/>
                </a:rPr>
                <a:t></a:t>
              </a:fld>
              <a:endParaRPr lang="pt-BR" sz="3000">
                <a:latin typeface="Wingdings 2" pitchFamily="18" charset="2"/>
              </a:endParaRPr>
            </a:p>
          </xdr:txBody>
        </xdr:sp>
        <xdr:sp macro="" textlink="D3">
          <xdr:nvSpPr>
            <xdr:cNvPr id="208" name="CaixaDeTexto 207"/>
            <xdr:cNvSpPr txBox="1"/>
          </xdr:nvSpPr>
          <xdr:spPr>
            <a:xfrm>
              <a:off x="425767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99961F9-1B47-4347-8C64-046A7924BBEB}" type="TxLink">
                <a:rPr lang="pt-BR" sz="3000"/>
                <a:t>49</a:t>
              </a:fld>
              <a:endParaRPr lang="pt-BR" sz="3000"/>
            </a:p>
          </xdr:txBody>
        </xdr:sp>
        <xdr:sp macro="" textlink="E3">
          <xdr:nvSpPr>
            <xdr:cNvPr id="209" name="CaixaDeTexto 208"/>
            <xdr:cNvSpPr txBox="1"/>
          </xdr:nvSpPr>
          <xdr:spPr>
            <a:xfrm>
              <a:off x="4848224" y="2895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610744E-1124-408E-87E5-F8BA8D9EAC26}" type="TxLink">
                <a:rPr lang="pt-BR" sz="3000"/>
                <a:t>75</a:t>
              </a:fld>
              <a:endParaRPr lang="pt-BR" sz="3000"/>
            </a:p>
          </xdr:txBody>
        </xdr:sp>
        <xdr:sp macro="" textlink="A4">
          <xdr:nvSpPr>
            <xdr:cNvPr id="210" name="CaixaDeTexto 209"/>
            <xdr:cNvSpPr txBox="1"/>
          </xdr:nvSpPr>
          <xdr:spPr>
            <a:xfrm>
              <a:off x="24288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887C27B-0718-48D3-976B-A35FC0E8447E}" type="TxLink">
                <a:rPr lang="pt-BR" sz="3000"/>
                <a:t>7</a:t>
              </a:fld>
              <a:endParaRPr lang="pt-BR" sz="3000"/>
            </a:p>
          </xdr:txBody>
        </xdr:sp>
        <xdr:sp macro="" textlink="B4">
          <xdr:nvSpPr>
            <xdr:cNvPr id="211" name="CaixaDeTexto 210"/>
            <xdr:cNvSpPr txBox="1"/>
          </xdr:nvSpPr>
          <xdr:spPr>
            <a:xfrm>
              <a:off x="30384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3B398DB-C2C8-42C4-B3E7-C86799ADFF0B}" type="TxLink">
                <a:rPr lang="pt-BR" sz="3000"/>
                <a:t>21</a:t>
              </a:fld>
              <a:endParaRPr lang="pt-BR" sz="3000"/>
            </a:p>
          </xdr:txBody>
        </xdr:sp>
        <xdr:sp macro="" textlink="C4">
          <xdr:nvSpPr>
            <xdr:cNvPr id="212" name="CaixaDeTexto 211"/>
            <xdr:cNvSpPr txBox="1"/>
          </xdr:nvSpPr>
          <xdr:spPr>
            <a:xfrm>
              <a:off x="3638549"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7F39E98-957F-4079-A63B-FD62DD612E23}" type="TxLink">
                <a:rPr lang="pt-BR" sz="3000"/>
                <a:t>45</a:t>
              </a:fld>
              <a:endParaRPr lang="pt-BR" sz="3000"/>
            </a:p>
          </xdr:txBody>
        </xdr:sp>
        <xdr:sp macro="" textlink="D4">
          <xdr:nvSpPr>
            <xdr:cNvPr id="213" name="CaixaDeTexto 212"/>
            <xdr:cNvSpPr txBox="1"/>
          </xdr:nvSpPr>
          <xdr:spPr>
            <a:xfrm>
              <a:off x="425767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A5FAAC-8F2F-41EF-AA50-A6B01B62DEB3}" type="TxLink">
                <a:rPr lang="pt-BR" sz="3000"/>
                <a:t>48</a:t>
              </a:fld>
              <a:endParaRPr lang="pt-BR" sz="3000"/>
            </a:p>
          </xdr:txBody>
        </xdr:sp>
        <xdr:sp macro="" textlink="E4">
          <xdr:nvSpPr>
            <xdr:cNvPr id="214" name="CaixaDeTexto 213"/>
            <xdr:cNvSpPr txBox="1"/>
          </xdr:nvSpPr>
          <xdr:spPr>
            <a:xfrm>
              <a:off x="4848224" y="34670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0BAAD40-F216-47C9-96C0-58AF2ACCEB25}" type="TxLink">
                <a:rPr lang="pt-BR" sz="3000"/>
                <a:t>68</a:t>
              </a:fld>
              <a:endParaRPr lang="pt-BR" sz="3000"/>
            </a:p>
          </xdr:txBody>
        </xdr:sp>
        <xdr:sp macro="" textlink="A5">
          <xdr:nvSpPr>
            <xdr:cNvPr id="215" name="CaixaDeTexto 214"/>
            <xdr:cNvSpPr txBox="1"/>
          </xdr:nvSpPr>
          <xdr:spPr>
            <a:xfrm>
              <a:off x="24288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7AD69DB-AE7E-4F18-A238-EEBA227A873E}" type="TxLink">
                <a:rPr lang="pt-BR" sz="3000"/>
                <a:t>9</a:t>
              </a:fld>
              <a:endParaRPr lang="pt-BR" sz="3000"/>
            </a:p>
          </xdr:txBody>
        </xdr:sp>
        <xdr:sp macro="" textlink="B5">
          <xdr:nvSpPr>
            <xdr:cNvPr id="216" name="CaixaDeTexto 215"/>
            <xdr:cNvSpPr txBox="1"/>
          </xdr:nvSpPr>
          <xdr:spPr>
            <a:xfrm>
              <a:off x="30384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768FA1-F247-4D93-B7AF-AD6A78A8E412}" type="TxLink">
                <a:rPr lang="pt-BR" sz="3000"/>
                <a:t>26</a:t>
              </a:fld>
              <a:endParaRPr lang="pt-BR" sz="3000"/>
            </a:p>
          </xdr:txBody>
        </xdr:sp>
        <xdr:sp macro="" textlink="C5">
          <xdr:nvSpPr>
            <xdr:cNvPr id="217" name="CaixaDeTexto 216"/>
            <xdr:cNvSpPr txBox="1"/>
          </xdr:nvSpPr>
          <xdr:spPr>
            <a:xfrm>
              <a:off x="3638549"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E4E897-B9B5-4DCB-B825-A76E57FC6D4F}" type="TxLink">
                <a:rPr lang="pt-BR" sz="3000"/>
                <a:t>37</a:t>
              </a:fld>
              <a:endParaRPr lang="pt-BR" sz="3000"/>
            </a:p>
          </xdr:txBody>
        </xdr:sp>
        <xdr:sp macro="" textlink="D5">
          <xdr:nvSpPr>
            <xdr:cNvPr id="218" name="CaixaDeTexto 217"/>
            <xdr:cNvSpPr txBox="1"/>
          </xdr:nvSpPr>
          <xdr:spPr>
            <a:xfrm>
              <a:off x="425767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2343F58-91E9-4F28-AFF1-B4451EA0530E}" type="TxLink">
                <a:rPr lang="pt-BR" sz="3000"/>
                <a:t>59</a:t>
              </a:fld>
              <a:endParaRPr lang="pt-BR" sz="3000"/>
            </a:p>
          </xdr:txBody>
        </xdr:sp>
        <xdr:sp macro="" textlink="E5">
          <xdr:nvSpPr>
            <xdr:cNvPr id="219" name="CaixaDeTexto 218"/>
            <xdr:cNvSpPr txBox="1"/>
          </xdr:nvSpPr>
          <xdr:spPr>
            <a:xfrm>
              <a:off x="4848224" y="4038599"/>
              <a:ext cx="6191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47DED62-2504-4F86-A965-8B55877882BD}" type="TxLink">
                <a:rPr lang="pt-BR" sz="3000"/>
                <a:t>65</a:t>
              </a:fld>
              <a:endParaRPr lang="pt-BR" sz="3000"/>
            </a:p>
          </xdr:txBody>
        </xdr:sp>
      </xdr:grpSp>
      <xdr:sp macro="" textlink="">
        <xdr:nvSpPr>
          <xdr:cNvPr id="193" name="Retângulo 192"/>
          <xdr:cNvSpPr/>
        </xdr:nvSpPr>
        <xdr:spPr>
          <a:xfrm>
            <a:off x="2399433" y="831198"/>
            <a:ext cx="3267075" cy="506941"/>
          </a:xfrm>
          <a:prstGeom prst="rect">
            <a:avLst/>
          </a:prstGeom>
          <a:noFill/>
        </xdr:spPr>
        <xdr:txBody>
          <a:bodyPr wrap="square" lIns="91440" tIns="45720" rIns="91440" bIns="4572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3600" b="1" i="0" u="none" strike="noStrike" kern="0" cap="none" spc="0" normalizeH="0" baseline="0" noProof="0">
                <a:ln w="12700">
                  <a:solidFill>
                    <a:srgbClr val="1F497D">
                      <a:satMod val="155000"/>
                    </a:srgbClr>
                  </a:solidFill>
                  <a:prstDash val="solid"/>
                </a:ln>
                <a:solidFill>
                  <a:srgbClr val="EEECE1">
                    <a:tint val="85000"/>
                    <a:satMod val="155000"/>
                  </a:srgbClr>
                </a:solidFill>
                <a:effectLst>
                  <a:outerShdw blurRad="41275" dist="20320" dir="1800000" algn="tl" rotWithShape="0">
                    <a:srgbClr val="000000">
                      <a:alpha val="40000"/>
                    </a:srgbClr>
                  </a:outerShdw>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B     </a:t>
            </a:r>
            <a:r>
              <a:rPr kumimoji="0" lang="pt-BR" sz="14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I</a:t>
            </a:r>
            <a:r>
              <a:rPr kumimoji="0" lang="pt-BR" sz="20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00" b="1" i="0" u="none" strike="noStrike" kern="0" cap="none" spc="0" normalizeH="0" baseline="0" noProof="0">
                <a:ln w="12700">
                  <a:noFill/>
                  <a:prstDash val="solid"/>
                </a:ln>
                <a:solidFill>
                  <a:srgbClr val="FFFF00"/>
                </a:solidFill>
                <a:effectLst/>
                <a:uLnTx/>
                <a:uFillTx/>
                <a:latin typeface="+mn-lt"/>
                <a:ea typeface="+mn-ea"/>
                <a:cs typeface="+mn-cs"/>
              </a:rPr>
              <a:t>               </a:t>
            </a:r>
            <a:r>
              <a:rPr kumimoji="0" lang="pt-BR" sz="3600" b="1" i="0" u="none" strike="noStrike" kern="0" cap="none" spc="0" normalizeH="0" baseline="0" noProof="0">
                <a:ln w="12700">
                  <a:noFill/>
                  <a:prstDash val="solid"/>
                </a:ln>
                <a:solidFill>
                  <a:srgbClr val="FFFF00"/>
                </a:solidFill>
                <a:effectLst/>
                <a:uLnTx/>
                <a:uFillTx/>
                <a:latin typeface="+mn-lt"/>
                <a:ea typeface="+mn-ea"/>
                <a:cs typeface="+mn-cs"/>
              </a:rPr>
              <a:t>  N     G     O</a:t>
            </a:r>
          </a:p>
        </xdr:txBody>
      </xdr:sp>
    </xdr:grpSp>
    <xdr:clientData/>
  </xdr:twoCellAnchor>
  <xdr:oneCellAnchor>
    <xdr:from>
      <xdr:col>0</xdr:col>
      <xdr:colOff>116898</xdr:colOff>
      <xdr:row>37</xdr:row>
      <xdr:rowOff>43155</xdr:rowOff>
    </xdr:from>
    <xdr:ext cx="4205383" cy="718530"/>
    <xdr:sp macro="" textlink="">
      <xdr:nvSpPr>
        <xdr:cNvPr id="220" name="Retângulo 219"/>
        <xdr:cNvSpPr/>
      </xdr:nvSpPr>
      <xdr:spPr>
        <a:xfrm>
          <a:off x="116898" y="7472655"/>
          <a:ext cx="4205383" cy="718530"/>
        </a:xfrm>
        <a:prstGeom prst="rect">
          <a:avLst/>
        </a:prstGeom>
        <a:noFill/>
      </xdr:spPr>
      <xdr:txBody>
        <a:bodyPr wrap="none" lIns="91440" tIns="45720" rIns="91440" bIns="45720">
          <a:spAutoFit/>
        </a:bodyPr>
        <a:lstStyle/>
        <a:p>
          <a:pPr algn="ctr"/>
          <a:r>
            <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rPr>
            <a:t>1ª</a:t>
          </a: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 RODADA - QUINA: 1 MICROONDAS</a:t>
          </a:r>
        </a:p>
        <a:p>
          <a:pPr algn="ct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CHEIA: r$500,00</a:t>
          </a:r>
          <a:endPar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endParaRPr>
        </a:p>
      </xdr:txBody>
    </xdr:sp>
    <xdr:clientData/>
  </xdr:oneCellAnchor>
  <xdr:oneCellAnchor>
    <xdr:from>
      <xdr:col>12</xdr:col>
      <xdr:colOff>278946</xdr:colOff>
      <xdr:row>37</xdr:row>
      <xdr:rowOff>43155</xdr:rowOff>
    </xdr:from>
    <xdr:ext cx="4041491" cy="718530"/>
    <xdr:sp macro="" textlink="">
      <xdr:nvSpPr>
        <xdr:cNvPr id="221" name="Retângulo 220"/>
        <xdr:cNvSpPr/>
      </xdr:nvSpPr>
      <xdr:spPr>
        <a:xfrm>
          <a:off x="7552582" y="7472655"/>
          <a:ext cx="4041491" cy="718530"/>
        </a:xfrm>
        <a:prstGeom prst="rect">
          <a:avLst/>
        </a:prstGeom>
        <a:noFill/>
      </xdr:spPr>
      <xdr:txBody>
        <a:bodyPr wrap="none" lIns="91440" tIns="45720" rIns="91440" bIns="45720">
          <a:spAutoFit/>
        </a:bodyPr>
        <a:lstStyle/>
        <a:p>
          <a:pPr algn="ctr"/>
          <a:r>
            <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rPr>
            <a:t>2ª</a:t>
          </a: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 RODADA - QUINA: TV LED USADA</a:t>
          </a:r>
        </a:p>
        <a:p>
          <a:pPr algn="ct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CHEIA: R$ 1.000,00</a:t>
          </a:r>
          <a:endPar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endParaRPr>
        </a:p>
      </xdr:txBody>
    </xdr:sp>
    <xdr:clientData/>
  </xdr:oneCellAnchor>
  <xdr:oneCellAnchor>
    <xdr:from>
      <xdr:col>5</xdr:col>
      <xdr:colOff>225950</xdr:colOff>
      <xdr:row>63</xdr:row>
      <xdr:rowOff>8519</xdr:rowOff>
    </xdr:from>
    <xdr:ext cx="5082674" cy="718530"/>
    <xdr:sp macro="" textlink="">
      <xdr:nvSpPr>
        <xdr:cNvPr id="222" name="Retângulo 221"/>
        <xdr:cNvSpPr/>
      </xdr:nvSpPr>
      <xdr:spPr>
        <a:xfrm>
          <a:off x="3256632" y="12391019"/>
          <a:ext cx="5082674" cy="718530"/>
        </a:xfrm>
        <a:prstGeom prst="rect">
          <a:avLst/>
        </a:prstGeom>
        <a:noFill/>
      </xdr:spPr>
      <xdr:txBody>
        <a:bodyPr wrap="none" lIns="91440" tIns="45720" rIns="91440" bIns="45720">
          <a:spAutoFit/>
        </a:bodyPr>
        <a:lstStyle/>
        <a:p>
          <a:pPr algn="ctr"/>
          <a:r>
            <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rPr>
            <a:t>3ª</a:t>
          </a: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 RODADA - QUINA: CONDICIONADOR DE AR</a:t>
          </a:r>
        </a:p>
        <a:p>
          <a:pPr algn="ctr"/>
          <a:r>
            <a:rPr lang="pt-BR" sz="2000" b="1" cap="none" spc="0" baseline="0">
              <a:ln w="12700">
                <a:solidFill>
                  <a:schemeClr val="bg1"/>
                </a:solidFill>
                <a:prstDash val="solid"/>
              </a:ln>
              <a:solidFill>
                <a:srgbClr val="2905FF"/>
              </a:solidFill>
              <a:effectLst>
                <a:outerShdw blurRad="50800" dist="38100" dir="2700000" algn="tl" rotWithShape="0">
                  <a:schemeClr val="bg1">
                    <a:alpha val="40000"/>
                  </a:schemeClr>
                </a:outerShdw>
              </a:effectLst>
            </a:rPr>
            <a:t>CHEIA: R$ 2.000,00</a:t>
          </a:r>
          <a:endParaRPr lang="pt-BR" sz="2000" b="1" cap="none" spc="0">
            <a:ln w="12700">
              <a:solidFill>
                <a:schemeClr val="bg1"/>
              </a:solidFill>
              <a:prstDash val="solid"/>
            </a:ln>
            <a:solidFill>
              <a:srgbClr val="2905FF"/>
            </a:solidFill>
            <a:effectLst>
              <a:outerShdw blurRad="50800" dist="38100" dir="2700000" algn="tl" rotWithShape="0">
                <a:schemeClr val="bg1">
                  <a:alpha val="40000"/>
                </a:schemeClr>
              </a:outerShdw>
            </a:effectLst>
          </a:endParaRPr>
        </a:p>
      </xdr:txBody>
    </xdr:sp>
    <xdr:clientData/>
  </xdr:one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B1" workbookViewId="0">
      <selection activeCell="D9" sqref="D9"/>
    </sheetView>
  </sheetViews>
  <sheetFormatPr defaultRowHeight="15" x14ac:dyDescent="0.25"/>
  <cols>
    <col min="2" max="2" width="30.28515625" customWidth="1"/>
    <col min="5" max="5" width="14.140625" customWidth="1"/>
    <col min="9" max="9" width="18.7109375" customWidth="1"/>
  </cols>
  <sheetData>
    <row r="1" spans="1:10" x14ac:dyDescent="0.25">
      <c r="A1" t="s">
        <v>0</v>
      </c>
      <c r="B1" t="s">
        <v>1</v>
      </c>
      <c r="C1" t="s">
        <v>2</v>
      </c>
      <c r="E1" t="s">
        <v>0</v>
      </c>
      <c r="F1" t="s">
        <v>1</v>
      </c>
      <c r="I1" t="s">
        <v>0</v>
      </c>
      <c r="J1" t="s">
        <v>1</v>
      </c>
    </row>
    <row r="2" spans="1:10" x14ac:dyDescent="0.25">
      <c r="A2">
        <f ca="1">_xlfn.RANK.EQ(B2,$B$2:$B$16)</f>
        <v>5</v>
      </c>
      <c r="B2">
        <f ca="1">RAND()</f>
        <v>0.49149026068443835</v>
      </c>
      <c r="C2">
        <v>1</v>
      </c>
      <c r="E2">
        <f t="shared" ref="E2:E16" ca="1" si="0">(_xlfn.RANK.EQ(F2,$F$2:$F$16))+15</f>
        <v>26</v>
      </c>
      <c r="F2">
        <f ca="1">RAND()</f>
        <v>0.185166940277256</v>
      </c>
      <c r="I2">
        <f ca="1">(_xlfn.RANK.EQ(J2,$J$2:$J$16))+30</f>
        <v>43</v>
      </c>
      <c r="J2">
        <f ca="1">RAND()</f>
        <v>0.26563173094658765</v>
      </c>
    </row>
    <row r="3" spans="1:10" x14ac:dyDescent="0.25">
      <c r="A3">
        <f t="shared" ref="A3:A16" ca="1" si="1">_xlfn.RANK.EQ(B3,$B$2:$B$16)</f>
        <v>6</v>
      </c>
      <c r="B3">
        <f t="shared" ref="B3:B16" ca="1" si="2">RAND()</f>
        <v>0.42290689235549661</v>
      </c>
      <c r="C3">
        <v>2</v>
      </c>
      <c r="E3">
        <f t="shared" ca="1" si="0"/>
        <v>22</v>
      </c>
      <c r="F3">
        <f t="shared" ref="F3:F16" ca="1" si="3">RAND()</f>
        <v>0.62376216107822935</v>
      </c>
      <c r="I3">
        <f t="shared" ref="I3:I16" ca="1" si="4">(_xlfn.RANK.EQ(J3,$J$2:$J$16))+30</f>
        <v>40</v>
      </c>
      <c r="J3">
        <f t="shared" ref="J3:J16" ca="1" si="5">RAND()</f>
        <v>0.48073773474430859</v>
      </c>
    </row>
    <row r="4" spans="1:10" x14ac:dyDescent="0.25">
      <c r="A4">
        <f t="shared" ca="1" si="1"/>
        <v>8</v>
      </c>
      <c r="B4">
        <f t="shared" ca="1" si="2"/>
        <v>0.39635914228176705</v>
      </c>
      <c r="C4">
        <v>3</v>
      </c>
      <c r="E4">
        <f t="shared" ca="1" si="0"/>
        <v>23</v>
      </c>
      <c r="F4">
        <f t="shared" ca="1" si="3"/>
        <v>0.52455721679089029</v>
      </c>
      <c r="I4">
        <f t="shared" ca="1" si="4"/>
        <v>35</v>
      </c>
      <c r="J4">
        <f t="shared" ca="1" si="5"/>
        <v>0.77662682150806484</v>
      </c>
    </row>
    <row r="5" spans="1:10" x14ac:dyDescent="0.25">
      <c r="A5">
        <f t="shared" ca="1" si="1"/>
        <v>15</v>
      </c>
      <c r="B5">
        <f t="shared" ca="1" si="2"/>
        <v>6.3927029285817505E-2</v>
      </c>
      <c r="C5">
        <v>4</v>
      </c>
      <c r="E5">
        <f t="shared" ca="1" si="0"/>
        <v>16</v>
      </c>
      <c r="F5">
        <f t="shared" ca="1" si="3"/>
        <v>0.94427598626843778</v>
      </c>
      <c r="I5">
        <f t="shared" ca="1" si="4"/>
        <v>42</v>
      </c>
      <c r="J5">
        <f t="shared" ca="1" si="5"/>
        <v>0.37735012445479943</v>
      </c>
    </row>
    <row r="6" spans="1:10" x14ac:dyDescent="0.25">
      <c r="A6">
        <f t="shared" ca="1" si="1"/>
        <v>1</v>
      </c>
      <c r="B6">
        <f t="shared" ca="1" si="2"/>
        <v>0.88121527591410265</v>
      </c>
      <c r="C6">
        <v>5</v>
      </c>
      <c r="E6">
        <f t="shared" ca="1" si="0"/>
        <v>24</v>
      </c>
      <c r="F6">
        <f t="shared" ca="1" si="3"/>
        <v>0.42334544935055507</v>
      </c>
      <c r="I6">
        <f t="shared" ca="1" si="4"/>
        <v>31</v>
      </c>
      <c r="J6">
        <f t="shared" ca="1" si="5"/>
        <v>0.91913791090374208</v>
      </c>
    </row>
    <row r="7" spans="1:10" x14ac:dyDescent="0.25">
      <c r="A7">
        <f t="shared" ca="1" si="1"/>
        <v>13</v>
      </c>
      <c r="B7">
        <f t="shared" ca="1" si="2"/>
        <v>0.12104943011487179</v>
      </c>
      <c r="C7">
        <v>6</v>
      </c>
      <c r="E7">
        <f t="shared" ca="1" si="0"/>
        <v>29</v>
      </c>
      <c r="F7">
        <f t="shared" ca="1" si="3"/>
        <v>6.9256138876781836E-2</v>
      </c>
      <c r="I7">
        <f t="shared" ca="1" si="4"/>
        <v>44</v>
      </c>
      <c r="J7">
        <f t="shared" ca="1" si="5"/>
        <v>0.20655081426526722</v>
      </c>
    </row>
    <row r="8" spans="1:10" x14ac:dyDescent="0.25">
      <c r="A8">
        <f t="shared" ca="1" si="1"/>
        <v>12</v>
      </c>
      <c r="B8">
        <f t="shared" ca="1" si="2"/>
        <v>0.1467545918946328</v>
      </c>
      <c r="C8">
        <v>7</v>
      </c>
      <c r="E8">
        <f t="shared" ca="1" si="0"/>
        <v>19</v>
      </c>
      <c r="F8">
        <f t="shared" ca="1" si="3"/>
        <v>0.8298617706921525</v>
      </c>
      <c r="I8">
        <f t="shared" ca="1" si="4"/>
        <v>33</v>
      </c>
      <c r="J8">
        <f t="shared" ca="1" si="5"/>
        <v>0.8847793593817721</v>
      </c>
    </row>
    <row r="9" spans="1:10" x14ac:dyDescent="0.25">
      <c r="A9">
        <f t="shared" ca="1" si="1"/>
        <v>10</v>
      </c>
      <c r="B9">
        <f t="shared" ca="1" si="2"/>
        <v>0.21258723425449377</v>
      </c>
      <c r="C9">
        <v>8</v>
      </c>
      <c r="E9">
        <f t="shared" ca="1" si="0"/>
        <v>21</v>
      </c>
      <c r="F9">
        <f t="shared" ca="1" si="3"/>
        <v>0.74444099078786163</v>
      </c>
      <c r="I9">
        <f t="shared" ca="1" si="4"/>
        <v>32</v>
      </c>
      <c r="J9">
        <f t="shared" ca="1" si="5"/>
        <v>0.90375446872190179</v>
      </c>
    </row>
    <row r="10" spans="1:10" x14ac:dyDescent="0.25">
      <c r="A10">
        <f t="shared" ca="1" si="1"/>
        <v>2</v>
      </c>
      <c r="B10">
        <f t="shared" ca="1" si="2"/>
        <v>0.8362629619703954</v>
      </c>
      <c r="C10">
        <v>9</v>
      </c>
      <c r="E10">
        <f t="shared" ca="1" si="0"/>
        <v>28</v>
      </c>
      <c r="F10">
        <f t="shared" ca="1" si="3"/>
        <v>0.17024509722719627</v>
      </c>
      <c r="I10">
        <f t="shared" ca="1" si="4"/>
        <v>45</v>
      </c>
      <c r="J10">
        <f t="shared" ca="1" si="5"/>
        <v>7.7165619526241458E-2</v>
      </c>
    </row>
    <row r="11" spans="1:10" x14ac:dyDescent="0.25">
      <c r="A11">
        <f t="shared" ca="1" si="1"/>
        <v>3</v>
      </c>
      <c r="B11">
        <f t="shared" ca="1" si="2"/>
        <v>0.76540978391921077</v>
      </c>
      <c r="C11">
        <v>10</v>
      </c>
      <c r="E11">
        <f t="shared" ca="1" si="0"/>
        <v>27</v>
      </c>
      <c r="F11">
        <f t="shared" ca="1" si="3"/>
        <v>0.18358958749874277</v>
      </c>
      <c r="I11">
        <f t="shared" ca="1" si="4"/>
        <v>38</v>
      </c>
      <c r="J11">
        <f t="shared" ca="1" si="5"/>
        <v>0.63909691721927508</v>
      </c>
    </row>
    <row r="12" spans="1:10" x14ac:dyDescent="0.25">
      <c r="A12">
        <f t="shared" ca="1" si="1"/>
        <v>9</v>
      </c>
      <c r="B12">
        <f t="shared" ca="1" si="2"/>
        <v>0.24524602585259159</v>
      </c>
      <c r="C12">
        <v>11</v>
      </c>
      <c r="E12">
        <f t="shared" ca="1" si="0"/>
        <v>20</v>
      </c>
      <c r="F12">
        <f t="shared" ca="1" si="3"/>
        <v>0.75570392457594682</v>
      </c>
      <c r="I12">
        <f t="shared" ca="1" si="4"/>
        <v>37</v>
      </c>
      <c r="J12">
        <f t="shared" ca="1" si="5"/>
        <v>0.65404250380456974</v>
      </c>
    </row>
    <row r="13" spans="1:10" x14ac:dyDescent="0.25">
      <c r="A13">
        <f t="shared" ca="1" si="1"/>
        <v>11</v>
      </c>
      <c r="B13">
        <f t="shared" ca="1" si="2"/>
        <v>0.2023993792560066</v>
      </c>
      <c r="C13">
        <v>12</v>
      </c>
      <c r="E13">
        <f t="shared" ca="1" si="0"/>
        <v>17</v>
      </c>
      <c r="F13">
        <f t="shared" ca="1" si="3"/>
        <v>0.93775101078100465</v>
      </c>
      <c r="I13">
        <f t="shared" ca="1" si="4"/>
        <v>36</v>
      </c>
      <c r="J13">
        <f t="shared" ca="1" si="5"/>
        <v>0.70191375768762621</v>
      </c>
    </row>
    <row r="14" spans="1:10" x14ac:dyDescent="0.25">
      <c r="A14">
        <f t="shared" ca="1" si="1"/>
        <v>14</v>
      </c>
      <c r="B14">
        <f t="shared" ca="1" si="2"/>
        <v>7.4076078824343639E-2</v>
      </c>
      <c r="C14">
        <v>13</v>
      </c>
      <c r="E14">
        <f t="shared" ca="1" si="0"/>
        <v>18</v>
      </c>
      <c r="F14">
        <f t="shared" ca="1" si="3"/>
        <v>0.9350817776952649</v>
      </c>
      <c r="I14">
        <f t="shared" ca="1" si="4"/>
        <v>41</v>
      </c>
      <c r="J14">
        <f t="shared" ca="1" si="5"/>
        <v>0.4333422021264729</v>
      </c>
    </row>
    <row r="15" spans="1:10" x14ac:dyDescent="0.25">
      <c r="A15">
        <f t="shared" ca="1" si="1"/>
        <v>4</v>
      </c>
      <c r="B15">
        <f t="shared" ca="1" si="2"/>
        <v>0.61940631505450849</v>
      </c>
      <c r="C15">
        <v>14</v>
      </c>
      <c r="E15">
        <f t="shared" ca="1" si="0"/>
        <v>30</v>
      </c>
      <c r="F15">
        <f t="shared" ca="1" si="3"/>
        <v>6.5246768391971632E-2</v>
      </c>
      <c r="I15">
        <f t="shared" ca="1" si="4"/>
        <v>39</v>
      </c>
      <c r="J15">
        <f t="shared" ca="1" si="5"/>
        <v>0.49376455831410659</v>
      </c>
    </row>
    <row r="16" spans="1:10" x14ac:dyDescent="0.25">
      <c r="A16">
        <f t="shared" ca="1" si="1"/>
        <v>7</v>
      </c>
      <c r="B16">
        <f t="shared" ca="1" si="2"/>
        <v>0.40567273542429916</v>
      </c>
      <c r="C16">
        <v>15</v>
      </c>
      <c r="E16">
        <f t="shared" ca="1" si="0"/>
        <v>25</v>
      </c>
      <c r="F16">
        <f t="shared" ca="1" si="3"/>
        <v>0.29542699042143938</v>
      </c>
      <c r="I16">
        <f t="shared" ca="1" si="4"/>
        <v>34</v>
      </c>
      <c r="J16">
        <f t="shared" ca="1" si="5"/>
        <v>0.78040472519334936</v>
      </c>
    </row>
    <row r="18" spans="1:11" x14ac:dyDescent="0.25">
      <c r="A18" t="s">
        <v>0</v>
      </c>
      <c r="B18" t="s">
        <v>1</v>
      </c>
      <c r="E18" t="s">
        <v>0</v>
      </c>
      <c r="F18" t="s">
        <v>1</v>
      </c>
      <c r="H18" s="103" t="s">
        <v>174</v>
      </c>
      <c r="I18" s="103"/>
      <c r="J18" s="103"/>
      <c r="K18" s="103"/>
    </row>
    <row r="19" spans="1:11" x14ac:dyDescent="0.25">
      <c r="A19">
        <f ca="1">_xlfn.RANK.EQ(B19,$B$19:$B$33)+45</f>
        <v>56</v>
      </c>
      <c r="B19">
        <f ca="1">RAND()</f>
        <v>0.34175109010078419</v>
      </c>
      <c r="E19">
        <f ca="1">_xlfn.RANK.EQ(F19,$F$19:$F$33)+60</f>
        <v>68</v>
      </c>
      <c r="F19">
        <f ca="1">RAND()</f>
        <v>0.48899463358192852</v>
      </c>
      <c r="H19" s="103"/>
      <c r="I19" s="103"/>
      <c r="J19" s="103"/>
      <c r="K19" s="103"/>
    </row>
    <row r="20" spans="1:11" x14ac:dyDescent="0.25">
      <c r="A20">
        <f t="shared" ref="A20:A33" ca="1" si="6">_xlfn.RANK.EQ(B20,$B$19:$B$33)+45</f>
        <v>60</v>
      </c>
      <c r="B20">
        <f t="shared" ref="B20:B33" ca="1" si="7">RAND()</f>
        <v>0.10550417385274469</v>
      </c>
      <c r="E20">
        <f t="shared" ref="E20:E33" ca="1" si="8">_xlfn.RANK.EQ(F20,$F$19:$F$33)+60</f>
        <v>72</v>
      </c>
      <c r="F20">
        <f t="shared" ref="F20:F33" ca="1" si="9">RAND()</f>
        <v>0.10365531122416016</v>
      </c>
      <c r="H20" s="103"/>
      <c r="I20" s="103"/>
      <c r="J20" s="103"/>
      <c r="K20" s="103"/>
    </row>
    <row r="21" spans="1:11" x14ac:dyDescent="0.25">
      <c r="A21">
        <f t="shared" ca="1" si="6"/>
        <v>54</v>
      </c>
      <c r="B21">
        <f t="shared" ca="1" si="7"/>
        <v>0.37536658143387436</v>
      </c>
      <c r="E21">
        <f t="shared" ca="1" si="8"/>
        <v>73</v>
      </c>
      <c r="F21">
        <f t="shared" ca="1" si="9"/>
        <v>8.0935777960576716E-2</v>
      </c>
      <c r="H21" s="103"/>
      <c r="I21" s="103"/>
      <c r="J21" s="103"/>
      <c r="K21" s="103"/>
    </row>
    <row r="22" spans="1:11" x14ac:dyDescent="0.25">
      <c r="A22">
        <f t="shared" ca="1" si="6"/>
        <v>55</v>
      </c>
      <c r="B22">
        <f t="shared" ca="1" si="7"/>
        <v>0.36320465962612425</v>
      </c>
      <c r="E22">
        <f t="shared" ca="1" si="8"/>
        <v>67</v>
      </c>
      <c r="F22">
        <f t="shared" ca="1" si="9"/>
        <v>0.73067738649963021</v>
      </c>
      <c r="H22" s="103"/>
      <c r="I22" s="103"/>
      <c r="J22" s="103"/>
      <c r="K22" s="103"/>
    </row>
    <row r="23" spans="1:11" x14ac:dyDescent="0.25">
      <c r="A23">
        <f t="shared" ca="1" si="6"/>
        <v>50</v>
      </c>
      <c r="B23">
        <f t="shared" ca="1" si="7"/>
        <v>0.74678467266698911</v>
      </c>
      <c r="E23">
        <f t="shared" ca="1" si="8"/>
        <v>64</v>
      </c>
      <c r="F23">
        <f t="shared" ca="1" si="9"/>
        <v>0.92304981263174091</v>
      </c>
      <c r="H23" s="103"/>
      <c r="I23" s="103"/>
      <c r="J23" s="103"/>
      <c r="K23" s="103"/>
    </row>
    <row r="24" spans="1:11" x14ac:dyDescent="0.25">
      <c r="A24">
        <f t="shared" ca="1" si="6"/>
        <v>49</v>
      </c>
      <c r="B24">
        <f t="shared" ca="1" si="7"/>
        <v>0.90682063631803711</v>
      </c>
      <c r="E24">
        <f t="shared" ca="1" si="8"/>
        <v>75</v>
      </c>
      <c r="F24">
        <f t="shared" ca="1" si="9"/>
        <v>2.6421760378472658E-2</v>
      </c>
      <c r="H24" s="103"/>
      <c r="I24" s="103"/>
      <c r="J24" s="103"/>
      <c r="K24" s="103"/>
    </row>
    <row r="25" spans="1:11" x14ac:dyDescent="0.25">
      <c r="A25">
        <f t="shared" ca="1" si="6"/>
        <v>58</v>
      </c>
      <c r="B25">
        <f t="shared" ca="1" si="7"/>
        <v>0.2499001841662748</v>
      </c>
      <c r="E25">
        <f t="shared" ca="1" si="8"/>
        <v>62</v>
      </c>
      <c r="F25">
        <f t="shared" ca="1" si="9"/>
        <v>0.985812152373855</v>
      </c>
      <c r="H25" s="103"/>
      <c r="I25" s="103"/>
      <c r="J25" s="103"/>
      <c r="K25" s="103"/>
    </row>
    <row r="26" spans="1:11" x14ac:dyDescent="0.25">
      <c r="A26">
        <f t="shared" ca="1" si="6"/>
        <v>51</v>
      </c>
      <c r="B26">
        <f t="shared" ca="1" si="7"/>
        <v>0.72957082207035051</v>
      </c>
      <c r="E26">
        <f t="shared" ca="1" si="8"/>
        <v>65</v>
      </c>
      <c r="F26">
        <f t="shared" ca="1" si="9"/>
        <v>0.7967797056766972</v>
      </c>
      <c r="H26" s="103"/>
      <c r="I26" s="103"/>
      <c r="J26" s="103"/>
      <c r="K26" s="103"/>
    </row>
    <row r="27" spans="1:11" x14ac:dyDescent="0.25">
      <c r="A27">
        <f t="shared" ca="1" si="6"/>
        <v>47</v>
      </c>
      <c r="B27">
        <f t="shared" ca="1" si="7"/>
        <v>0.95259382547015359</v>
      </c>
      <c r="E27">
        <f t="shared" ca="1" si="8"/>
        <v>74</v>
      </c>
      <c r="F27">
        <f t="shared" ca="1" si="9"/>
        <v>5.0666688950503413E-2</v>
      </c>
      <c r="H27" s="103"/>
      <c r="I27" s="103"/>
      <c r="J27" s="103"/>
      <c r="K27" s="103"/>
    </row>
    <row r="28" spans="1:11" x14ac:dyDescent="0.25">
      <c r="A28">
        <f t="shared" ca="1" si="6"/>
        <v>59</v>
      </c>
      <c r="B28">
        <f t="shared" ca="1" si="7"/>
        <v>0.16736843876820784</v>
      </c>
      <c r="E28">
        <f t="shared" ca="1" si="8"/>
        <v>61</v>
      </c>
      <c r="F28">
        <f t="shared" ca="1" si="9"/>
        <v>0.99689800457493138</v>
      </c>
      <c r="H28" s="103"/>
      <c r="I28" s="103"/>
      <c r="J28" s="103"/>
      <c r="K28" s="103"/>
    </row>
    <row r="29" spans="1:11" x14ac:dyDescent="0.25">
      <c r="A29">
        <f t="shared" ca="1" si="6"/>
        <v>57</v>
      </c>
      <c r="B29">
        <f t="shared" ca="1" si="7"/>
        <v>0.26272495182779532</v>
      </c>
      <c r="E29">
        <f t="shared" ca="1" si="8"/>
        <v>66</v>
      </c>
      <c r="F29">
        <f t="shared" ca="1" si="9"/>
        <v>0.76809040113509619</v>
      </c>
      <c r="H29" s="103"/>
      <c r="I29" s="103"/>
      <c r="J29" s="103"/>
      <c r="K29" s="103"/>
    </row>
    <row r="30" spans="1:11" x14ac:dyDescent="0.25">
      <c r="A30">
        <f t="shared" ca="1" si="6"/>
        <v>46</v>
      </c>
      <c r="B30">
        <f t="shared" ca="1" si="7"/>
        <v>0.96800167482569688</v>
      </c>
      <c r="E30">
        <f t="shared" ca="1" si="8"/>
        <v>71</v>
      </c>
      <c r="F30">
        <f t="shared" ca="1" si="9"/>
        <v>0.20093720694997164</v>
      </c>
      <c r="H30" s="103"/>
      <c r="I30" s="103"/>
      <c r="J30" s="103"/>
      <c r="K30" s="103"/>
    </row>
    <row r="31" spans="1:11" x14ac:dyDescent="0.25">
      <c r="A31">
        <f t="shared" ca="1" si="6"/>
        <v>53</v>
      </c>
      <c r="B31">
        <f t="shared" ca="1" si="7"/>
        <v>0.4792818314017383</v>
      </c>
      <c r="E31">
        <f t="shared" ca="1" si="8"/>
        <v>63</v>
      </c>
      <c r="F31">
        <f t="shared" ca="1" si="9"/>
        <v>0.927204658999915</v>
      </c>
      <c r="H31" s="103"/>
      <c r="I31" s="103"/>
      <c r="J31" s="103"/>
      <c r="K31" s="103"/>
    </row>
    <row r="32" spans="1:11" x14ac:dyDescent="0.25">
      <c r="A32">
        <f t="shared" ca="1" si="6"/>
        <v>52</v>
      </c>
      <c r="B32">
        <f t="shared" ca="1" si="7"/>
        <v>0.58876834823142377</v>
      </c>
      <c r="E32">
        <f t="shared" ca="1" si="8"/>
        <v>69</v>
      </c>
      <c r="F32">
        <f t="shared" ca="1" si="9"/>
        <v>0.41124060391421136</v>
      </c>
      <c r="H32" s="103"/>
      <c r="I32" s="103"/>
      <c r="J32" s="103"/>
      <c r="K32" s="103"/>
    </row>
    <row r="33" spans="1:11" x14ac:dyDescent="0.25">
      <c r="A33">
        <f t="shared" ca="1" si="6"/>
        <v>48</v>
      </c>
      <c r="B33">
        <f t="shared" ca="1" si="7"/>
        <v>0.9452491125473047</v>
      </c>
      <c r="E33">
        <f t="shared" ca="1" si="8"/>
        <v>70</v>
      </c>
      <c r="F33">
        <f t="shared" ca="1" si="9"/>
        <v>0.2927374180805411</v>
      </c>
      <c r="H33" s="103"/>
      <c r="I33" s="103"/>
      <c r="J33" s="103"/>
      <c r="K33" s="103"/>
    </row>
  </sheetData>
  <mergeCells count="1">
    <mergeCell ref="H18:K3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view="pageBreakPreview" zoomScale="60" zoomScaleNormal="70" workbookViewId="0">
      <selection activeCell="D7" sqref="D7"/>
    </sheetView>
  </sheetViews>
  <sheetFormatPr defaultRowHeight="53.25" customHeight="1" x14ac:dyDescent="0.25"/>
  <cols>
    <col min="1" max="13" width="9.140625" style="1"/>
    <col min="14" max="14" width="9" style="1" customWidth="1"/>
    <col min="15" max="15" width="9.140625" style="1" customWidth="1"/>
    <col min="16" max="16384" width="9.140625" style="1"/>
  </cols>
  <sheetData>
    <row r="1" spans="1:17" s="2" customFormat="1" ht="53.25" customHeight="1" thickBot="1" x14ac:dyDescent="0.3">
      <c r="A1" s="4" t="s">
        <v>3</v>
      </c>
      <c r="B1" s="5" t="s">
        <v>4</v>
      </c>
      <c r="C1" s="5" t="s">
        <v>5</v>
      </c>
      <c r="D1" s="5" t="s">
        <v>6</v>
      </c>
      <c r="E1" s="6" t="s">
        <v>7</v>
      </c>
      <c r="F1" s="4" t="s">
        <v>3</v>
      </c>
      <c r="G1" s="5" t="s">
        <v>4</v>
      </c>
      <c r="H1" s="5" t="s">
        <v>5</v>
      </c>
      <c r="I1" s="5" t="s">
        <v>6</v>
      </c>
      <c r="J1" s="6" t="s">
        <v>7</v>
      </c>
      <c r="K1" s="25" t="s">
        <v>3</v>
      </c>
      <c r="L1" s="26" t="s">
        <v>4</v>
      </c>
      <c r="M1" s="26" t="s">
        <v>5</v>
      </c>
      <c r="N1" s="26" t="s">
        <v>6</v>
      </c>
      <c r="O1" s="27" t="s">
        <v>7</v>
      </c>
    </row>
    <row r="2" spans="1:17" ht="53.25" customHeight="1" x14ac:dyDescent="0.25">
      <c r="A2" s="7">
        <f ca="1">Plan1!A2</f>
        <v>5</v>
      </c>
      <c r="B2" s="8">
        <f ca="1">Plan1!E2</f>
        <v>26</v>
      </c>
      <c r="C2" s="8">
        <f ca="1">Plan1!I2</f>
        <v>43</v>
      </c>
      <c r="D2" s="8">
        <f ca="1">Plan1!A19</f>
        <v>56</v>
      </c>
      <c r="E2" s="9">
        <f ca="1">Plan1!E19</f>
        <v>68</v>
      </c>
      <c r="F2" s="7">
        <f ca="1">Plan1!A7</f>
        <v>13</v>
      </c>
      <c r="G2" s="8">
        <f ca="1">Plan1!E7</f>
        <v>29</v>
      </c>
      <c r="H2" s="8">
        <f ca="1">Plan1!I7</f>
        <v>44</v>
      </c>
      <c r="I2" s="8">
        <f ca="1">Plan1!A24</f>
        <v>49</v>
      </c>
      <c r="J2" s="9">
        <f ca="1">Plan1!E19</f>
        <v>68</v>
      </c>
      <c r="K2" s="22">
        <f ca="1">IF(A2=15,1,A2+1)</f>
        <v>6</v>
      </c>
      <c r="L2" s="23">
        <f ca="1">IF(B2=30,16,B2+1)</f>
        <v>27</v>
      </c>
      <c r="M2" s="23">
        <f ca="1">IF(C2=45,31,C2+1)</f>
        <v>44</v>
      </c>
      <c r="N2" s="23">
        <f ca="1">IF(D2=60,46,D2+1)</f>
        <v>57</v>
      </c>
      <c r="O2" s="24">
        <f ca="1">IF(E2=75,61,E2+1)</f>
        <v>69</v>
      </c>
    </row>
    <row r="3" spans="1:17" ht="53.25" customHeight="1" x14ac:dyDescent="0.25">
      <c r="A3" s="10">
        <f ca="1">Plan1!A3</f>
        <v>6</v>
      </c>
      <c r="B3" s="11">
        <f ca="1">Plan1!E3</f>
        <v>22</v>
      </c>
      <c r="C3" s="11">
        <f ca="1">Plan1!I3</f>
        <v>40</v>
      </c>
      <c r="D3" s="11">
        <f ca="1">Plan1!A20</f>
        <v>60</v>
      </c>
      <c r="E3" s="12">
        <f ca="1">Plan1!E20</f>
        <v>72</v>
      </c>
      <c r="F3" s="10">
        <f ca="1">Plan1!A8</f>
        <v>12</v>
      </c>
      <c r="G3" s="11">
        <f ca="1">Plan1!E8</f>
        <v>19</v>
      </c>
      <c r="H3" s="11">
        <f ca="1">Plan1!I8</f>
        <v>33</v>
      </c>
      <c r="I3" s="11">
        <f ca="1">Plan1!A25</f>
        <v>58</v>
      </c>
      <c r="J3" s="12">
        <f ca="1">Plan1!E20</f>
        <v>72</v>
      </c>
      <c r="K3" s="20">
        <f ca="1">IF(A3=15,1,A3+1)</f>
        <v>7</v>
      </c>
      <c r="L3" s="11">
        <f ca="1">IF(B3=30,16,B3+1)</f>
        <v>23</v>
      </c>
      <c r="M3" s="11">
        <f ca="1">IF(C3=45,31,C3+1)</f>
        <v>41</v>
      </c>
      <c r="N3" s="11">
        <f ca="1">IF(D3=60,46,D3+1)</f>
        <v>46</v>
      </c>
      <c r="O3" s="12">
        <f ca="1">IF(E3=75,61,E3+1)</f>
        <v>73</v>
      </c>
    </row>
    <row r="4" spans="1:17" ht="53.25" customHeight="1" x14ac:dyDescent="0.25">
      <c r="A4" s="10">
        <f ca="1">Plan1!A4</f>
        <v>8</v>
      </c>
      <c r="B4" s="11">
        <f ca="1">Plan1!E4</f>
        <v>23</v>
      </c>
      <c r="C4" s="13" t="str">
        <f>M27</f>
        <v></v>
      </c>
      <c r="D4" s="11">
        <f ca="1">Plan1!A21</f>
        <v>54</v>
      </c>
      <c r="E4" s="12">
        <f ca="1">Plan1!E21</f>
        <v>73</v>
      </c>
      <c r="F4" s="10">
        <f ca="1">Plan1!A9</f>
        <v>10</v>
      </c>
      <c r="G4" s="11">
        <f ca="1">Plan1!E9</f>
        <v>21</v>
      </c>
      <c r="H4" s="13" t="str">
        <f>C4</f>
        <v></v>
      </c>
      <c r="I4" s="11">
        <f ca="1">Plan1!A26</f>
        <v>51</v>
      </c>
      <c r="J4" s="12">
        <f ca="1">Plan1!E21</f>
        <v>73</v>
      </c>
      <c r="K4" s="20">
        <f ca="1">IF(A4=15,1,A4+1)</f>
        <v>9</v>
      </c>
      <c r="L4" s="11">
        <f ca="1">IF(B4=30,16,B4+1)</f>
        <v>24</v>
      </c>
      <c r="M4" s="13" t="str">
        <f>H4</f>
        <v></v>
      </c>
      <c r="N4" s="11">
        <f ca="1">IF(D4=60,46,D4+1)</f>
        <v>55</v>
      </c>
      <c r="O4" s="12">
        <f ca="1">IF(E4=75,61,E4+1)</f>
        <v>74</v>
      </c>
    </row>
    <row r="5" spans="1:17" ht="53.25" customHeight="1" x14ac:dyDescent="0.25">
      <c r="A5" s="10">
        <f ca="1">Plan1!A5</f>
        <v>15</v>
      </c>
      <c r="B5" s="11">
        <f ca="1">Plan1!E5</f>
        <v>16</v>
      </c>
      <c r="C5" s="11">
        <f ca="1">Plan1!I5</f>
        <v>42</v>
      </c>
      <c r="D5" s="11">
        <f ca="1">Plan1!A22</f>
        <v>55</v>
      </c>
      <c r="E5" s="12">
        <f ca="1">Plan1!E22</f>
        <v>67</v>
      </c>
      <c r="F5" s="10">
        <f ca="1">Plan1!A10</f>
        <v>2</v>
      </c>
      <c r="G5" s="11">
        <f ca="1">Plan1!E10</f>
        <v>28</v>
      </c>
      <c r="H5" s="11">
        <f ca="1">Plan1!I10</f>
        <v>45</v>
      </c>
      <c r="I5" s="11">
        <f ca="1">Plan1!A27</f>
        <v>47</v>
      </c>
      <c r="J5" s="12">
        <f ca="1">Plan1!E22</f>
        <v>67</v>
      </c>
      <c r="K5" s="20">
        <f ca="1">IF(A5=15,1,A5+1)</f>
        <v>1</v>
      </c>
      <c r="L5" s="11">
        <f ca="1">IF(B5=30,16,B5+1)</f>
        <v>17</v>
      </c>
      <c r="M5" s="11">
        <f ca="1">IF(C5=45,31,C5+1)</f>
        <v>43</v>
      </c>
      <c r="N5" s="11">
        <f ca="1">IF(D5=60,46,D5+1)</f>
        <v>56</v>
      </c>
      <c r="O5" s="12">
        <f ca="1">IF(E5=75,61,E5+1)</f>
        <v>68</v>
      </c>
    </row>
    <row r="6" spans="1:17" ht="53.25" customHeight="1" thickBot="1" x14ac:dyDescent="0.3">
      <c r="A6" s="14">
        <f ca="1">Plan1!A6</f>
        <v>1</v>
      </c>
      <c r="B6" s="15">
        <f ca="1">Plan1!E6</f>
        <v>24</v>
      </c>
      <c r="C6" s="15">
        <f ca="1">Plan1!I6</f>
        <v>31</v>
      </c>
      <c r="D6" s="15">
        <f ca="1">Plan1!A23</f>
        <v>50</v>
      </c>
      <c r="E6" s="16">
        <f ca="1">Plan1!E23</f>
        <v>64</v>
      </c>
      <c r="F6" s="14">
        <f ca="1">Plan1!A11</f>
        <v>3</v>
      </c>
      <c r="G6" s="15">
        <f ca="1">Plan1!E11</f>
        <v>27</v>
      </c>
      <c r="H6" s="15">
        <f ca="1">Plan1!I11</f>
        <v>38</v>
      </c>
      <c r="I6" s="15">
        <f ca="1">Plan1!A28</f>
        <v>59</v>
      </c>
      <c r="J6" s="16">
        <f ca="1">Plan1!E23</f>
        <v>64</v>
      </c>
      <c r="K6" s="21">
        <f ca="1">IF(A6=15,1,A6+1)</f>
        <v>2</v>
      </c>
      <c r="L6" s="15">
        <f ca="1">IF(B6=30,16,B6+1)</f>
        <v>25</v>
      </c>
      <c r="M6" s="15">
        <f ca="1">IF(C6=45,31,C6+1)</f>
        <v>32</v>
      </c>
      <c r="N6" s="15">
        <f ca="1">IF(D6=60,46,D6+1)</f>
        <v>51</v>
      </c>
      <c r="O6" s="16">
        <f ca="1">IF(E6=75,61,E6+1)</f>
        <v>65</v>
      </c>
    </row>
    <row r="7" spans="1:17" ht="53.25" customHeight="1" thickBot="1" x14ac:dyDescent="0.3">
      <c r="A7" s="4" t="s">
        <v>3</v>
      </c>
      <c r="B7" s="5" t="s">
        <v>4</v>
      </c>
      <c r="C7" s="5" t="s">
        <v>5</v>
      </c>
      <c r="D7" s="5" t="s">
        <v>6</v>
      </c>
      <c r="E7" s="6" t="s">
        <v>7</v>
      </c>
      <c r="F7" s="4" t="s">
        <v>3</v>
      </c>
      <c r="G7" s="5" t="s">
        <v>4</v>
      </c>
      <c r="H7" s="5" t="s">
        <v>5</v>
      </c>
      <c r="I7" s="5" t="s">
        <v>6</v>
      </c>
      <c r="J7" s="6" t="s">
        <v>7</v>
      </c>
      <c r="K7" s="25" t="s">
        <v>3</v>
      </c>
      <c r="L7" s="26" t="s">
        <v>4</v>
      </c>
      <c r="M7" s="26" t="s">
        <v>5</v>
      </c>
      <c r="N7" s="26" t="s">
        <v>6</v>
      </c>
      <c r="O7" s="27" t="s">
        <v>7</v>
      </c>
    </row>
    <row r="8" spans="1:17" ht="53.25" customHeight="1" x14ac:dyDescent="0.25">
      <c r="A8" s="7">
        <f ca="1">Plan1!A12</f>
        <v>9</v>
      </c>
      <c r="B8" s="8">
        <f ca="1">Plan1!E12</f>
        <v>20</v>
      </c>
      <c r="C8" s="8">
        <f ca="1">Plan1!I12</f>
        <v>37</v>
      </c>
      <c r="D8" s="8">
        <f ca="1">Plan1!A29</f>
        <v>57</v>
      </c>
      <c r="E8" s="17">
        <f ca="1">Plan1!E29</f>
        <v>66</v>
      </c>
      <c r="F8" s="7">
        <f ca="1">IF(A8=15,1,A8+1)</f>
        <v>10</v>
      </c>
      <c r="G8" s="8">
        <f ca="1">IF(B8=30,16,B8+1)</f>
        <v>21</v>
      </c>
      <c r="H8" s="8">
        <f ca="1">IF(C8=45,31,C8+1)</f>
        <v>38</v>
      </c>
      <c r="I8" s="8">
        <f ca="1">IF(D8=60,46,D8+1)</f>
        <v>58</v>
      </c>
      <c r="J8" s="9">
        <f ca="1">IF(E8=75,61,E8+1)</f>
        <v>67</v>
      </c>
      <c r="K8" s="28">
        <f ca="1">IF(F2=15,1,F2+1)</f>
        <v>14</v>
      </c>
      <c r="L8" s="28">
        <f ca="1">IF(G2=15,1,G2+1)</f>
        <v>30</v>
      </c>
      <c r="M8" s="28">
        <f t="shared" ref="M8:N9" ca="1" si="0">IF(H2=15,1,H2+1)</f>
        <v>45</v>
      </c>
      <c r="N8" s="28">
        <f t="shared" ca="1" si="0"/>
        <v>50</v>
      </c>
      <c r="O8" s="24">
        <f ca="1">IF(O2=75,61,O2+1)</f>
        <v>70</v>
      </c>
    </row>
    <row r="9" spans="1:17" ht="53.25" customHeight="1" x14ac:dyDescent="0.25">
      <c r="A9" s="10">
        <f ca="1">Plan1!A13</f>
        <v>11</v>
      </c>
      <c r="B9" s="11">
        <f ca="1">Plan1!E13</f>
        <v>17</v>
      </c>
      <c r="C9" s="11">
        <f ca="1">Plan1!I13</f>
        <v>36</v>
      </c>
      <c r="D9" s="11">
        <f ca="1">Plan1!A30</f>
        <v>46</v>
      </c>
      <c r="E9" s="18">
        <f ca="1">Plan1!E30</f>
        <v>71</v>
      </c>
      <c r="F9" s="10">
        <f t="shared" ref="F9:F12" ca="1" si="1">IF(A9=15,1,A9+1)</f>
        <v>12</v>
      </c>
      <c r="G9" s="11">
        <f t="shared" ref="G9:G12" ca="1" si="2">IF(B9=30,16,B9+1)</f>
        <v>18</v>
      </c>
      <c r="H9" s="11">
        <f t="shared" ref="H9:H12" ca="1" si="3">IF(C9=45,31,C9+1)</f>
        <v>37</v>
      </c>
      <c r="I9" s="11">
        <f t="shared" ref="I9:I12" ca="1" si="4">IF(D9=60,46,D9+1)</f>
        <v>47</v>
      </c>
      <c r="J9" s="12">
        <f t="shared" ref="J9:J12" ca="1" si="5">IF(E9=75,61,E9+1)</f>
        <v>72</v>
      </c>
      <c r="K9" s="28">
        <f t="shared" ref="K9:L12" ca="1" si="6">IF(F3=15,1,F3+1)</f>
        <v>13</v>
      </c>
      <c r="L9" s="28">
        <f t="shared" ca="1" si="6"/>
        <v>20</v>
      </c>
      <c r="M9" s="28">
        <f t="shared" ca="1" si="0"/>
        <v>34</v>
      </c>
      <c r="N9" s="28">
        <f t="shared" ca="1" si="0"/>
        <v>59</v>
      </c>
      <c r="O9" s="24">
        <f ca="1">IF(O3=75,61,O3+1)</f>
        <v>74</v>
      </c>
    </row>
    <row r="10" spans="1:17" ht="53.25" customHeight="1" x14ac:dyDescent="0.25">
      <c r="A10" s="10">
        <f ca="1">Plan1!A14</f>
        <v>14</v>
      </c>
      <c r="B10" s="11">
        <f ca="1">Plan1!E14</f>
        <v>18</v>
      </c>
      <c r="C10" s="13" t="str">
        <f>M4</f>
        <v></v>
      </c>
      <c r="D10" s="11">
        <f ca="1">Plan1!A31</f>
        <v>53</v>
      </c>
      <c r="E10" s="18">
        <f ca="1">Plan1!E31</f>
        <v>63</v>
      </c>
      <c r="F10" s="10">
        <f t="shared" ca="1" si="1"/>
        <v>15</v>
      </c>
      <c r="G10" s="11">
        <f t="shared" ca="1" si="2"/>
        <v>19</v>
      </c>
      <c r="H10" s="13" t="str">
        <f>C10</f>
        <v></v>
      </c>
      <c r="I10" s="11">
        <f t="shared" ca="1" si="4"/>
        <v>54</v>
      </c>
      <c r="J10" s="12">
        <f t="shared" ca="1" si="5"/>
        <v>64</v>
      </c>
      <c r="K10" s="28">
        <f t="shared" ca="1" si="6"/>
        <v>11</v>
      </c>
      <c r="L10" s="28">
        <f t="shared" ca="1" si="6"/>
        <v>22</v>
      </c>
      <c r="M10" s="13" t="str">
        <f>H10</f>
        <v></v>
      </c>
      <c r="N10" s="28">
        <f t="shared" ref="N10:N12" ca="1" si="7">IF(I4=15,1,I4+1)</f>
        <v>52</v>
      </c>
      <c r="O10" s="24">
        <f t="shared" ref="O10:O12" ca="1" si="8">IF(O4=75,61,O4+1)</f>
        <v>75</v>
      </c>
    </row>
    <row r="11" spans="1:17" ht="53.25" customHeight="1" x14ac:dyDescent="0.25">
      <c r="A11" s="10">
        <f ca="1">Plan1!A15</f>
        <v>4</v>
      </c>
      <c r="B11" s="11">
        <f ca="1">Plan1!E15</f>
        <v>30</v>
      </c>
      <c r="C11" s="11">
        <f ca="1">Plan1!I15</f>
        <v>39</v>
      </c>
      <c r="D11" s="11">
        <f ca="1">Plan1!A32</f>
        <v>52</v>
      </c>
      <c r="E11" s="18">
        <f ca="1">Plan1!E32</f>
        <v>69</v>
      </c>
      <c r="F11" s="10">
        <f t="shared" ca="1" si="1"/>
        <v>5</v>
      </c>
      <c r="G11" s="11">
        <f t="shared" ca="1" si="2"/>
        <v>16</v>
      </c>
      <c r="H11" s="11">
        <f t="shared" ca="1" si="3"/>
        <v>40</v>
      </c>
      <c r="I11" s="11">
        <f t="shared" ca="1" si="4"/>
        <v>53</v>
      </c>
      <c r="J11" s="12">
        <f t="shared" ca="1" si="5"/>
        <v>70</v>
      </c>
      <c r="K11" s="28">
        <f t="shared" ca="1" si="6"/>
        <v>3</v>
      </c>
      <c r="L11" s="28">
        <f t="shared" ca="1" si="6"/>
        <v>29</v>
      </c>
      <c r="M11" s="28">
        <f t="shared" ref="M11:M12" ca="1" si="9">IF(H5=15,1,H5+1)</f>
        <v>46</v>
      </c>
      <c r="N11" s="28">
        <f t="shared" ca="1" si="7"/>
        <v>48</v>
      </c>
      <c r="O11" s="24">
        <f t="shared" ca="1" si="8"/>
        <v>69</v>
      </c>
    </row>
    <row r="12" spans="1:17" ht="53.25" customHeight="1" thickBot="1" x14ac:dyDescent="0.3">
      <c r="A12" s="14">
        <f ca="1">Plan1!A16</f>
        <v>7</v>
      </c>
      <c r="B12" s="15">
        <f ca="1">Plan1!E16</f>
        <v>25</v>
      </c>
      <c r="C12" s="15">
        <f ca="1">Plan1!I16</f>
        <v>34</v>
      </c>
      <c r="D12" s="15">
        <f ca="1">Plan1!A33</f>
        <v>48</v>
      </c>
      <c r="E12" s="19">
        <f ca="1">Plan1!E33</f>
        <v>70</v>
      </c>
      <c r="F12" s="14">
        <f t="shared" ca="1" si="1"/>
        <v>8</v>
      </c>
      <c r="G12" s="15">
        <f t="shared" ca="1" si="2"/>
        <v>26</v>
      </c>
      <c r="H12" s="15">
        <f t="shared" ca="1" si="3"/>
        <v>35</v>
      </c>
      <c r="I12" s="15">
        <f t="shared" ca="1" si="4"/>
        <v>49</v>
      </c>
      <c r="J12" s="16">
        <f t="shared" ca="1" si="5"/>
        <v>71</v>
      </c>
      <c r="K12" s="28">
        <f t="shared" ca="1" si="6"/>
        <v>4</v>
      </c>
      <c r="L12" s="28">
        <f t="shared" ca="1" si="6"/>
        <v>28</v>
      </c>
      <c r="M12" s="28">
        <f t="shared" ca="1" si="9"/>
        <v>39</v>
      </c>
      <c r="N12" s="28">
        <f t="shared" ca="1" si="7"/>
        <v>60</v>
      </c>
      <c r="O12" s="24">
        <f t="shared" ca="1" si="8"/>
        <v>66</v>
      </c>
    </row>
    <row r="13" spans="1:17" ht="53.25" customHeight="1" x14ac:dyDescent="0.25">
      <c r="N13" s="147" t="s">
        <v>78</v>
      </c>
      <c r="O13" s="148"/>
      <c r="P13" s="147" t="s">
        <v>79</v>
      </c>
      <c r="Q13" s="148"/>
    </row>
    <row r="14" spans="1:17" ht="54" customHeight="1" x14ac:dyDescent="0.25">
      <c r="A14" s="145" t="s">
        <v>67</v>
      </c>
      <c r="B14" s="146"/>
      <c r="C14" s="146"/>
      <c r="D14" s="146"/>
      <c r="E14" s="146"/>
      <c r="F14" s="146"/>
      <c r="G14" s="146"/>
      <c r="H14" s="146"/>
      <c r="I14" s="146"/>
      <c r="J14" s="146"/>
      <c r="K14" s="146"/>
      <c r="L14" s="146"/>
      <c r="M14" s="146"/>
      <c r="N14" s="147" t="s">
        <v>73</v>
      </c>
      <c r="O14" s="148"/>
      <c r="P14" s="147"/>
      <c r="Q14" s="148"/>
    </row>
    <row r="15" spans="1:17" ht="53.25" customHeight="1" x14ac:dyDescent="0.25">
      <c r="A15" s="125" t="s">
        <v>72</v>
      </c>
      <c r="B15" s="126"/>
      <c r="C15" s="126"/>
      <c r="D15" s="126"/>
      <c r="E15" s="126"/>
      <c r="F15" s="126"/>
      <c r="G15" s="126"/>
      <c r="H15" s="126"/>
      <c r="I15" s="126"/>
      <c r="J15" s="126"/>
      <c r="K15" s="126"/>
      <c r="L15" s="126"/>
      <c r="M15" s="127"/>
      <c r="N15" s="147" t="s">
        <v>70</v>
      </c>
      <c r="O15" s="148"/>
      <c r="P15" s="147"/>
      <c r="Q15" s="148"/>
    </row>
    <row r="16" spans="1:17" ht="53.25" customHeight="1" x14ac:dyDescent="0.25">
      <c r="A16" s="128"/>
      <c r="B16" s="129"/>
      <c r="C16" s="129"/>
      <c r="D16" s="129"/>
      <c r="E16" s="129"/>
      <c r="F16" s="129"/>
      <c r="G16" s="129"/>
      <c r="H16" s="129"/>
      <c r="I16" s="129"/>
      <c r="J16" s="129"/>
      <c r="K16" s="129"/>
      <c r="L16" s="129"/>
      <c r="M16" s="130"/>
      <c r="N16" s="147" t="s">
        <v>71</v>
      </c>
      <c r="O16" s="148"/>
      <c r="P16" s="147"/>
      <c r="Q16" s="148"/>
    </row>
    <row r="17" spans="1:17" ht="53.25" customHeight="1" x14ac:dyDescent="0.25">
      <c r="A17" s="125" t="s">
        <v>74</v>
      </c>
      <c r="B17" s="126"/>
      <c r="C17" s="126"/>
      <c r="D17" s="126"/>
      <c r="E17" s="126"/>
      <c r="F17" s="126"/>
      <c r="G17" s="126"/>
      <c r="H17" s="126"/>
      <c r="I17" s="126"/>
      <c r="J17" s="126"/>
      <c r="K17" s="126"/>
      <c r="L17" s="126"/>
      <c r="M17" s="127"/>
      <c r="N17" s="147" t="s">
        <v>75</v>
      </c>
      <c r="O17" s="148"/>
      <c r="P17" s="147" t="s">
        <v>70</v>
      </c>
      <c r="Q17" s="148"/>
    </row>
    <row r="18" spans="1:17" ht="53.25" customHeight="1" x14ac:dyDescent="0.25">
      <c r="A18" s="131"/>
      <c r="B18" s="132"/>
      <c r="C18" s="132"/>
      <c r="D18" s="132"/>
      <c r="E18" s="132"/>
      <c r="F18" s="132"/>
      <c r="G18" s="132"/>
      <c r="H18" s="132"/>
      <c r="I18" s="132"/>
      <c r="J18" s="132"/>
      <c r="K18" s="132"/>
      <c r="L18" s="132"/>
      <c r="M18" s="133"/>
      <c r="N18" s="147" t="s">
        <v>76</v>
      </c>
      <c r="O18" s="148"/>
      <c r="P18" s="147" t="s">
        <v>73</v>
      </c>
      <c r="Q18" s="148"/>
    </row>
    <row r="19" spans="1:17" ht="53.25" customHeight="1" x14ac:dyDescent="0.25">
      <c r="A19" s="128"/>
      <c r="B19" s="129"/>
      <c r="C19" s="129"/>
      <c r="D19" s="129"/>
      <c r="E19" s="129"/>
      <c r="F19" s="129"/>
      <c r="G19" s="129"/>
      <c r="H19" s="129"/>
      <c r="I19" s="129"/>
      <c r="J19" s="129"/>
      <c r="K19" s="129"/>
      <c r="L19" s="129"/>
      <c r="M19" s="130"/>
      <c r="N19" s="147" t="s">
        <v>77</v>
      </c>
      <c r="O19" s="148"/>
      <c r="P19" s="147" t="s">
        <v>71</v>
      </c>
      <c r="Q19" s="148"/>
    </row>
    <row r="20" spans="1:17" ht="53.25" customHeight="1" x14ac:dyDescent="0.25">
      <c r="A20" s="125" t="s">
        <v>80</v>
      </c>
      <c r="B20" s="126"/>
      <c r="C20" s="126"/>
      <c r="D20" s="126"/>
      <c r="E20" s="126"/>
      <c r="F20" s="126"/>
      <c r="G20" s="126"/>
      <c r="H20" s="126"/>
      <c r="I20" s="126"/>
      <c r="J20" s="126"/>
      <c r="K20" s="126"/>
      <c r="L20" s="126"/>
      <c r="M20" s="127"/>
      <c r="N20" s="59"/>
      <c r="O20" s="59"/>
      <c r="P20" s="59"/>
      <c r="Q20" s="59"/>
    </row>
    <row r="21" spans="1:17" ht="53.25" customHeight="1" x14ac:dyDescent="0.25">
      <c r="A21" s="131"/>
      <c r="B21" s="132"/>
      <c r="C21" s="132"/>
      <c r="D21" s="132"/>
      <c r="E21" s="132"/>
      <c r="F21" s="132"/>
      <c r="G21" s="132"/>
      <c r="H21" s="132"/>
      <c r="I21" s="132"/>
      <c r="J21" s="132"/>
      <c r="K21" s="132"/>
      <c r="L21" s="132"/>
      <c r="M21" s="133"/>
    </row>
    <row r="22" spans="1:17" ht="53.25" customHeight="1" thickBot="1" x14ac:dyDescent="0.3">
      <c r="A22" s="131"/>
      <c r="B22" s="132"/>
      <c r="C22" s="132"/>
      <c r="D22" s="132"/>
      <c r="E22" s="132"/>
      <c r="F22" s="132"/>
      <c r="G22" s="132"/>
      <c r="H22" s="132"/>
      <c r="I22" s="132"/>
      <c r="J22" s="132"/>
      <c r="K22" s="132"/>
      <c r="L22" s="132"/>
      <c r="M22" s="130"/>
    </row>
    <row r="23" spans="1:17" ht="53.25" customHeight="1" thickBot="1" x14ac:dyDescent="0.3">
      <c r="A23" s="134" t="s">
        <v>92</v>
      </c>
      <c r="B23" s="135"/>
      <c r="C23" s="135"/>
      <c r="D23" s="136"/>
      <c r="E23" s="137" t="s">
        <v>81</v>
      </c>
      <c r="F23" s="135"/>
      <c r="G23" s="135"/>
      <c r="H23" s="135"/>
      <c r="I23" s="135"/>
      <c r="J23" s="135"/>
      <c r="K23" s="135"/>
      <c r="L23" s="138"/>
      <c r="M23" s="3"/>
    </row>
    <row r="24" spans="1:17" ht="53.25" customHeight="1" x14ac:dyDescent="0.25">
      <c r="A24" s="144" t="s">
        <v>82</v>
      </c>
      <c r="B24" s="142"/>
      <c r="C24" s="121" t="s">
        <v>83</v>
      </c>
      <c r="D24" s="143"/>
      <c r="E24" s="141" t="s">
        <v>84</v>
      </c>
      <c r="F24" s="142"/>
      <c r="G24" s="121" t="s">
        <v>85</v>
      </c>
      <c r="H24" s="143"/>
      <c r="I24" s="141" t="s">
        <v>86</v>
      </c>
      <c r="J24" s="142"/>
      <c r="K24" s="121" t="s">
        <v>87</v>
      </c>
      <c r="L24" s="122"/>
      <c r="M24" s="3"/>
    </row>
    <row r="25" spans="1:17" ht="53.25" customHeight="1" x14ac:dyDescent="0.25">
      <c r="A25" s="139" t="s">
        <v>88</v>
      </c>
      <c r="B25" s="120"/>
      <c r="C25" s="123" t="s">
        <v>89</v>
      </c>
      <c r="D25" s="140"/>
      <c r="E25" s="119" t="s">
        <v>68</v>
      </c>
      <c r="F25" s="120"/>
      <c r="G25" s="123" t="s">
        <v>69</v>
      </c>
      <c r="H25" s="140"/>
      <c r="I25" s="119" t="s">
        <v>86</v>
      </c>
      <c r="J25" s="120"/>
      <c r="K25" s="123" t="s">
        <v>87</v>
      </c>
      <c r="L25" s="124"/>
      <c r="M25" s="3"/>
    </row>
    <row r="26" spans="1:17" ht="53.25" customHeight="1" thickBot="1" x14ac:dyDescent="0.3">
      <c r="A26" s="113" t="s">
        <v>90</v>
      </c>
      <c r="B26" s="114"/>
      <c r="C26" s="115" t="s">
        <v>91</v>
      </c>
      <c r="D26" s="116"/>
      <c r="E26" s="117" t="s">
        <v>68</v>
      </c>
      <c r="F26" s="114"/>
      <c r="G26" s="115" t="s">
        <v>69</v>
      </c>
      <c r="H26" s="116"/>
      <c r="I26" s="117" t="s">
        <v>84</v>
      </c>
      <c r="J26" s="114"/>
      <c r="K26" s="115" t="s">
        <v>85</v>
      </c>
      <c r="L26" s="118"/>
      <c r="M26" s="3"/>
    </row>
    <row r="27" spans="1:17" ht="53.25" customHeight="1" x14ac:dyDescent="0.25">
      <c r="A27" s="104" t="s">
        <v>175</v>
      </c>
      <c r="B27" s="105"/>
      <c r="C27" s="105"/>
      <c r="D27" s="105"/>
      <c r="E27" s="105"/>
      <c r="F27" s="105"/>
      <c r="G27" s="105"/>
      <c r="H27" s="105"/>
      <c r="I27" s="105"/>
      <c r="J27" s="105"/>
      <c r="K27" s="105"/>
      <c r="L27" s="106"/>
      <c r="M27" s="61" t="s">
        <v>8</v>
      </c>
    </row>
    <row r="28" spans="1:17" ht="53.25" customHeight="1" x14ac:dyDescent="0.25">
      <c r="A28" s="107"/>
      <c r="B28" s="108"/>
      <c r="C28" s="108"/>
      <c r="D28" s="108"/>
      <c r="E28" s="108"/>
      <c r="F28" s="108"/>
      <c r="G28" s="108"/>
      <c r="H28" s="108"/>
      <c r="I28" s="108"/>
      <c r="J28" s="108"/>
      <c r="K28" s="108"/>
      <c r="L28" s="109"/>
    </row>
    <row r="29" spans="1:17" ht="53.25" customHeight="1" x14ac:dyDescent="0.25">
      <c r="A29" s="107"/>
      <c r="B29" s="108"/>
      <c r="C29" s="108"/>
      <c r="D29" s="108"/>
      <c r="E29" s="108"/>
      <c r="F29" s="108"/>
      <c r="G29" s="108"/>
      <c r="H29" s="108"/>
      <c r="I29" s="108"/>
      <c r="J29" s="108"/>
      <c r="K29" s="108"/>
      <c r="L29" s="109"/>
    </row>
    <row r="30" spans="1:17" ht="53.25" customHeight="1" x14ac:dyDescent="0.25">
      <c r="A30" s="107"/>
      <c r="B30" s="108"/>
      <c r="C30" s="108"/>
      <c r="D30" s="108"/>
      <c r="E30" s="108"/>
      <c r="F30" s="108"/>
      <c r="G30" s="108"/>
      <c r="H30" s="108"/>
      <c r="I30" s="108"/>
      <c r="J30" s="108"/>
      <c r="K30" s="108"/>
      <c r="L30" s="109"/>
    </row>
    <row r="31" spans="1:17" ht="53.25" customHeight="1" x14ac:dyDescent="0.25">
      <c r="A31" s="107"/>
      <c r="B31" s="108"/>
      <c r="C31" s="108"/>
      <c r="D31" s="108"/>
      <c r="E31" s="108"/>
      <c r="F31" s="108"/>
      <c r="G31" s="108"/>
      <c r="H31" s="108"/>
      <c r="I31" s="108"/>
      <c r="J31" s="108"/>
      <c r="K31" s="108"/>
      <c r="L31" s="109"/>
    </row>
    <row r="32" spans="1:17" ht="53.25" customHeight="1" x14ac:dyDescent="0.25">
      <c r="A32" s="110"/>
      <c r="B32" s="111"/>
      <c r="C32" s="111"/>
      <c r="D32" s="111"/>
      <c r="E32" s="111"/>
      <c r="F32" s="111"/>
      <c r="G32" s="111"/>
      <c r="H32" s="111"/>
      <c r="I32" s="111"/>
      <c r="J32" s="111"/>
      <c r="K32" s="111"/>
      <c r="L32" s="112"/>
    </row>
  </sheetData>
  <mergeCells count="39">
    <mergeCell ref="I24:J24"/>
    <mergeCell ref="A14:M14"/>
    <mergeCell ref="N19:O19"/>
    <mergeCell ref="P19:Q19"/>
    <mergeCell ref="N13:O13"/>
    <mergeCell ref="P13:Q13"/>
    <mergeCell ref="N16:O16"/>
    <mergeCell ref="N17:O17"/>
    <mergeCell ref="N18:O18"/>
    <mergeCell ref="P16:Q16"/>
    <mergeCell ref="P17:Q17"/>
    <mergeCell ref="P18:Q18"/>
    <mergeCell ref="N15:O15"/>
    <mergeCell ref="N14:O14"/>
    <mergeCell ref="P14:Q14"/>
    <mergeCell ref="P15:Q15"/>
    <mergeCell ref="I25:J25"/>
    <mergeCell ref="K24:L24"/>
    <mergeCell ref="K25:L25"/>
    <mergeCell ref="A15:M16"/>
    <mergeCell ref="A17:M19"/>
    <mergeCell ref="A20:M22"/>
    <mergeCell ref="A23:D23"/>
    <mergeCell ref="E23:L23"/>
    <mergeCell ref="A25:B25"/>
    <mergeCell ref="C25:D25"/>
    <mergeCell ref="E24:F24"/>
    <mergeCell ref="E25:F25"/>
    <mergeCell ref="G24:H24"/>
    <mergeCell ref="G25:H25"/>
    <mergeCell ref="A24:B24"/>
    <mergeCell ref="C24:D24"/>
    <mergeCell ref="A27:L32"/>
    <mergeCell ref="A26:B26"/>
    <mergeCell ref="C26:D26"/>
    <mergeCell ref="E26:F26"/>
    <mergeCell ref="G26:H26"/>
    <mergeCell ref="I26:J26"/>
    <mergeCell ref="K26:L26"/>
  </mergeCells>
  <pageMargins left="0.19685039370078741" right="0.19685039370078741" top="0.19685039370078741" bottom="0.19685039370078741" header="0" footer="0"/>
  <pageSetup paperSize="9" scale="90" fitToHeight="0"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topLeftCell="A4" zoomScale="85" zoomScaleNormal="85" workbookViewId="0">
      <selection activeCell="AD15" sqref="AD15"/>
    </sheetView>
  </sheetViews>
  <sheetFormatPr defaultColWidth="4.5703125" defaultRowHeight="24" customHeight="1" x14ac:dyDescent="0.25"/>
  <sheetData>
    <row r="1" spans="1:26" ht="28.5" customHeight="1" x14ac:dyDescent="0.4">
      <c r="C1" s="169" t="s">
        <v>33</v>
      </c>
      <c r="D1" s="169"/>
      <c r="E1" s="169"/>
      <c r="F1" s="169"/>
      <c r="G1" s="169"/>
      <c r="H1" s="169"/>
      <c r="I1" s="169"/>
      <c r="J1" s="169"/>
      <c r="K1" s="169"/>
      <c r="L1" s="169"/>
      <c r="M1" s="169"/>
      <c r="N1" s="169"/>
      <c r="O1" s="169"/>
      <c r="P1" s="169"/>
      <c r="Q1" s="169"/>
      <c r="R1" s="169"/>
      <c r="S1" s="169"/>
      <c r="T1" s="169"/>
      <c r="U1" s="169"/>
      <c r="V1" s="169"/>
      <c r="W1" s="169"/>
      <c r="X1" s="169"/>
    </row>
    <row r="2" spans="1:26" ht="39.75" customHeight="1" x14ac:dyDescent="0.25">
      <c r="A2" s="182" t="s">
        <v>36</v>
      </c>
      <c r="B2" s="183"/>
      <c r="C2" s="183"/>
      <c r="D2" s="183"/>
      <c r="E2" s="183"/>
      <c r="F2" s="184" t="s">
        <v>41</v>
      </c>
      <c r="G2" s="184"/>
      <c r="H2" s="184"/>
      <c r="I2" s="170" t="s">
        <v>34</v>
      </c>
      <c r="J2" s="170"/>
      <c r="K2" s="170"/>
      <c r="L2" s="170"/>
      <c r="M2" s="170"/>
      <c r="N2" s="170"/>
      <c r="O2" s="170"/>
      <c r="P2" s="170"/>
      <c r="Q2" s="170"/>
      <c r="R2" s="170"/>
      <c r="S2" s="170"/>
      <c r="T2" s="170"/>
      <c r="U2" s="170"/>
      <c r="V2" s="170"/>
      <c r="W2" s="161" t="s">
        <v>39</v>
      </c>
      <c r="X2" s="161"/>
      <c r="Y2" s="162" t="s">
        <v>42</v>
      </c>
      <c r="Z2" s="162"/>
    </row>
    <row r="3" spans="1:26" ht="56.25" customHeight="1" x14ac:dyDescent="0.25">
      <c r="A3" s="183"/>
      <c r="B3" s="183"/>
      <c r="C3" s="183"/>
      <c r="D3" s="183"/>
      <c r="E3" s="183"/>
      <c r="F3" s="185"/>
      <c r="G3" s="185"/>
      <c r="H3" s="185"/>
      <c r="I3" s="171" t="s">
        <v>35</v>
      </c>
      <c r="J3" s="171"/>
      <c r="K3" s="171"/>
      <c r="L3" s="171"/>
      <c r="M3" s="171"/>
      <c r="N3" s="171"/>
      <c r="O3" s="171"/>
      <c r="P3" s="171"/>
      <c r="Q3" s="171"/>
      <c r="R3" s="171"/>
      <c r="S3" s="160" t="s">
        <v>43</v>
      </c>
      <c r="T3" s="160"/>
      <c r="U3" s="160"/>
      <c r="V3" s="160"/>
      <c r="W3" s="160"/>
      <c r="X3" s="160"/>
      <c r="Y3" s="160"/>
      <c r="Z3" s="160"/>
    </row>
    <row r="4" spans="1:26" ht="24" customHeight="1" x14ac:dyDescent="0.4">
      <c r="A4" s="163" t="s">
        <v>25</v>
      </c>
      <c r="B4" s="163"/>
      <c r="C4" s="163"/>
      <c r="D4" s="163"/>
      <c r="E4" s="163"/>
      <c r="F4" s="149" t="s">
        <v>59</v>
      </c>
      <c r="G4" s="149"/>
      <c r="H4" s="149"/>
      <c r="I4" s="172" t="s">
        <v>37</v>
      </c>
      <c r="J4" s="172"/>
      <c r="K4" s="172"/>
      <c r="L4" s="172"/>
      <c r="M4" s="172"/>
      <c r="N4" s="172"/>
      <c r="O4" s="172"/>
      <c r="P4" s="172"/>
      <c r="Q4" s="172"/>
      <c r="R4" s="172"/>
      <c r="S4" s="149"/>
      <c r="T4" s="149"/>
      <c r="U4" s="149"/>
      <c r="V4" s="163" t="s">
        <v>29</v>
      </c>
      <c r="W4" s="163"/>
      <c r="X4" s="163"/>
      <c r="Y4" s="163"/>
      <c r="Z4" s="163"/>
    </row>
    <row r="5" spans="1:26" ht="24" customHeight="1" thickBot="1" x14ac:dyDescent="0.3">
      <c r="A5" s="168" t="s">
        <v>26</v>
      </c>
      <c r="B5" s="168"/>
      <c r="C5" s="168"/>
      <c r="D5" s="168"/>
      <c r="E5" s="168"/>
      <c r="F5" s="149"/>
      <c r="G5" s="149"/>
      <c r="H5" s="149"/>
      <c r="I5" s="172"/>
      <c r="J5" s="172"/>
      <c r="K5" s="172"/>
      <c r="L5" s="172"/>
      <c r="M5" s="172"/>
      <c r="N5" s="172"/>
      <c r="O5" s="172"/>
      <c r="P5" s="172"/>
      <c r="Q5" s="172"/>
      <c r="R5" s="172"/>
      <c r="S5" s="149"/>
      <c r="T5" s="149"/>
      <c r="U5" s="149"/>
      <c r="V5" s="168" t="s">
        <v>30</v>
      </c>
      <c r="W5" s="168"/>
      <c r="X5" s="168"/>
      <c r="Y5" s="168"/>
      <c r="Z5" s="168"/>
    </row>
    <row r="6" spans="1:26" ht="24" customHeight="1" thickBot="1" x14ac:dyDescent="0.45">
      <c r="A6" s="33" t="s">
        <v>3</v>
      </c>
      <c r="B6" s="34" t="s">
        <v>4</v>
      </c>
      <c r="C6" s="34" t="s">
        <v>5</v>
      </c>
      <c r="D6" s="34" t="s">
        <v>6</v>
      </c>
      <c r="E6" s="35" t="s">
        <v>7</v>
      </c>
      <c r="F6" s="149" t="s">
        <v>60</v>
      </c>
      <c r="G6" s="149"/>
      <c r="H6" s="149"/>
      <c r="I6" s="173" t="s">
        <v>38</v>
      </c>
      <c r="J6" s="173"/>
      <c r="K6" s="173"/>
      <c r="L6" s="173"/>
      <c r="M6" s="173"/>
      <c r="N6" s="173"/>
      <c r="O6" s="173"/>
      <c r="P6" s="173"/>
      <c r="Q6" s="173"/>
      <c r="R6" s="173"/>
      <c r="S6" s="149" t="s">
        <v>65</v>
      </c>
      <c r="T6" s="149"/>
      <c r="U6" s="149"/>
      <c r="V6" s="33" t="s">
        <v>3</v>
      </c>
      <c r="W6" s="34" t="s">
        <v>4</v>
      </c>
      <c r="X6" s="34" t="s">
        <v>5</v>
      </c>
      <c r="Y6" s="34" t="s">
        <v>6</v>
      </c>
      <c r="Z6" s="35" t="s">
        <v>7</v>
      </c>
    </row>
    <row r="7" spans="1:26" ht="24" customHeight="1" x14ac:dyDescent="0.35">
      <c r="A7" s="36">
        <f ca="1">I9</f>
        <v>5</v>
      </c>
      <c r="B7" s="37">
        <f ca="1">K9</f>
        <v>26</v>
      </c>
      <c r="C7" s="37">
        <f ca="1">M9</f>
        <v>43</v>
      </c>
      <c r="D7" s="37">
        <f ca="1">O9</f>
        <v>56</v>
      </c>
      <c r="E7" s="38">
        <f ca="1">Q9</f>
        <v>68</v>
      </c>
      <c r="F7" s="149"/>
      <c r="G7" s="149"/>
      <c r="H7" s="149"/>
      <c r="I7" s="186" t="s">
        <v>3</v>
      </c>
      <c r="J7" s="174"/>
      <c r="K7" s="174" t="s">
        <v>4</v>
      </c>
      <c r="L7" s="174"/>
      <c r="M7" s="174" t="s">
        <v>5</v>
      </c>
      <c r="N7" s="174"/>
      <c r="O7" s="174" t="s">
        <v>6</v>
      </c>
      <c r="P7" s="174"/>
      <c r="Q7" s="174" t="s">
        <v>7</v>
      </c>
      <c r="R7" s="176"/>
      <c r="S7" s="149"/>
      <c r="T7" s="149"/>
      <c r="U7" s="149"/>
      <c r="V7" s="45">
        <f t="shared" ref="V7:Z11" ca="1" si="0">A7</f>
        <v>5</v>
      </c>
      <c r="W7" s="46">
        <f t="shared" ca="1" si="0"/>
        <v>26</v>
      </c>
      <c r="X7" s="46">
        <f t="shared" ca="1" si="0"/>
        <v>43</v>
      </c>
      <c r="Y7" s="46">
        <f t="shared" ca="1" si="0"/>
        <v>56</v>
      </c>
      <c r="Z7" s="47">
        <f t="shared" ca="1" si="0"/>
        <v>68</v>
      </c>
    </row>
    <row r="8" spans="1:26" ht="24" customHeight="1" thickBot="1" x14ac:dyDescent="0.4">
      <c r="A8" s="39">
        <f ca="1">I11</f>
        <v>15</v>
      </c>
      <c r="B8" s="40">
        <f ca="1">K11</f>
        <v>16</v>
      </c>
      <c r="C8" s="40">
        <f ca="1">M11</f>
        <v>42</v>
      </c>
      <c r="D8" s="40">
        <f ca="1">O11</f>
        <v>55</v>
      </c>
      <c r="E8" s="41">
        <f ca="1">Q11</f>
        <v>67</v>
      </c>
      <c r="F8" s="149" t="s">
        <v>61</v>
      </c>
      <c r="G8" s="149"/>
      <c r="H8" s="149"/>
      <c r="I8" s="187"/>
      <c r="J8" s="175"/>
      <c r="K8" s="175"/>
      <c r="L8" s="175"/>
      <c r="M8" s="175"/>
      <c r="N8" s="175"/>
      <c r="O8" s="175"/>
      <c r="P8" s="175"/>
      <c r="Q8" s="175"/>
      <c r="R8" s="177"/>
      <c r="S8" s="149"/>
      <c r="T8" s="149"/>
      <c r="U8" s="149"/>
      <c r="V8" s="48">
        <f t="shared" ca="1" si="0"/>
        <v>15</v>
      </c>
      <c r="W8" s="49">
        <f t="shared" ca="1" si="0"/>
        <v>16</v>
      </c>
      <c r="X8" s="49">
        <f t="shared" ca="1" si="0"/>
        <v>42</v>
      </c>
      <c r="Y8" s="49">
        <f t="shared" ca="1" si="0"/>
        <v>55</v>
      </c>
      <c r="Z8" s="50">
        <f t="shared" ca="1" si="0"/>
        <v>67</v>
      </c>
    </row>
    <row r="9" spans="1:26" ht="24" customHeight="1" x14ac:dyDescent="0.35">
      <c r="A9" s="39">
        <f ca="1">I13</f>
        <v>12</v>
      </c>
      <c r="B9" s="40">
        <f ca="1">K13</f>
        <v>19</v>
      </c>
      <c r="C9" s="32" t="str">
        <f>Plan2!M27</f>
        <v></v>
      </c>
      <c r="D9" s="40">
        <f ca="1">O13</f>
        <v>58</v>
      </c>
      <c r="E9" s="41">
        <f ca="1">Q13</f>
        <v>62</v>
      </c>
      <c r="F9" s="149"/>
      <c r="G9" s="149"/>
      <c r="H9" s="149"/>
      <c r="I9" s="178">
        <f ca="1">Plan5!C9</f>
        <v>5</v>
      </c>
      <c r="J9" s="165"/>
      <c r="K9" s="164">
        <f ca="1">Plan5!D9</f>
        <v>26</v>
      </c>
      <c r="L9" s="165"/>
      <c r="M9" s="164">
        <f ca="1">Plan5!E9</f>
        <v>43</v>
      </c>
      <c r="N9" s="165"/>
      <c r="O9" s="164">
        <f ca="1">Plan5!F9</f>
        <v>56</v>
      </c>
      <c r="P9" s="165"/>
      <c r="Q9" s="164">
        <f ca="1">Plan5!G9</f>
        <v>68</v>
      </c>
      <c r="R9" s="166"/>
      <c r="S9" s="149"/>
      <c r="T9" s="149"/>
      <c r="U9" s="149"/>
      <c r="V9" s="48">
        <f t="shared" ca="1" si="0"/>
        <v>12</v>
      </c>
      <c r="W9" s="49">
        <f t="shared" ca="1" si="0"/>
        <v>19</v>
      </c>
      <c r="X9" s="32" t="str">
        <f t="shared" si="0"/>
        <v></v>
      </c>
      <c r="Y9" s="49">
        <f t="shared" ca="1" si="0"/>
        <v>58</v>
      </c>
      <c r="Z9" s="50">
        <f t="shared" ca="1" si="0"/>
        <v>62</v>
      </c>
    </row>
    <row r="10" spans="1:26" ht="24" customHeight="1" x14ac:dyDescent="0.35">
      <c r="A10" s="39">
        <f ca="1">I15</f>
        <v>3</v>
      </c>
      <c r="B10" s="40">
        <f ca="1">K15</f>
        <v>27</v>
      </c>
      <c r="C10" s="40">
        <f ca="1">M15</f>
        <v>38</v>
      </c>
      <c r="D10" s="40">
        <f ca="1">O15</f>
        <v>59</v>
      </c>
      <c r="E10" s="41">
        <f ca="1">Q15</f>
        <v>61</v>
      </c>
      <c r="F10" s="149" t="s">
        <v>62</v>
      </c>
      <c r="G10" s="149"/>
      <c r="H10" s="149"/>
      <c r="I10" s="155"/>
      <c r="J10" s="154"/>
      <c r="K10" s="154"/>
      <c r="L10" s="154"/>
      <c r="M10" s="154"/>
      <c r="N10" s="154"/>
      <c r="O10" s="154"/>
      <c r="P10" s="154"/>
      <c r="Q10" s="154"/>
      <c r="R10" s="157"/>
      <c r="S10" s="149"/>
      <c r="T10" s="149"/>
      <c r="U10" s="149"/>
      <c r="V10" s="48">
        <f t="shared" ca="1" si="0"/>
        <v>3</v>
      </c>
      <c r="W10" s="49">
        <f t="shared" ca="1" si="0"/>
        <v>27</v>
      </c>
      <c r="X10" s="49">
        <f t="shared" ca="1" si="0"/>
        <v>38</v>
      </c>
      <c r="Y10" s="49">
        <f t="shared" ca="1" si="0"/>
        <v>59</v>
      </c>
      <c r="Z10" s="50">
        <f t="shared" ca="1" si="0"/>
        <v>61</v>
      </c>
    </row>
    <row r="11" spans="1:26" ht="24" customHeight="1" thickBot="1" x14ac:dyDescent="0.4">
      <c r="A11" s="42">
        <f ca="1">I17</f>
        <v>4</v>
      </c>
      <c r="B11" s="43">
        <f ca="1">K17</f>
        <v>30</v>
      </c>
      <c r="C11" s="43">
        <f ca="1">M17</f>
        <v>39</v>
      </c>
      <c r="D11" s="43">
        <f ca="1">O17</f>
        <v>53</v>
      </c>
      <c r="E11" s="44">
        <f ca="1">Q17</f>
        <v>63</v>
      </c>
      <c r="F11" s="149"/>
      <c r="G11" s="149"/>
      <c r="H11" s="149"/>
      <c r="I11" s="153">
        <f ca="1">Plan5!C10</f>
        <v>15</v>
      </c>
      <c r="J11" s="154"/>
      <c r="K11" s="156">
        <f ca="1">Plan5!D10</f>
        <v>16</v>
      </c>
      <c r="L11" s="154"/>
      <c r="M11" s="156">
        <f ca="1">Plan5!E10</f>
        <v>42</v>
      </c>
      <c r="N11" s="154"/>
      <c r="O11" s="156">
        <f ca="1">Plan5!F10</f>
        <v>55</v>
      </c>
      <c r="P11" s="154"/>
      <c r="Q11" s="156">
        <f ca="1">Plan5!G10</f>
        <v>67</v>
      </c>
      <c r="R11" s="157"/>
      <c r="S11" s="149"/>
      <c r="T11" s="149"/>
      <c r="U11" s="149"/>
      <c r="V11" s="51">
        <f t="shared" ca="1" si="0"/>
        <v>4</v>
      </c>
      <c r="W11" s="52">
        <f t="shared" ca="1" si="0"/>
        <v>30</v>
      </c>
      <c r="X11" s="52">
        <f t="shared" ca="1" si="0"/>
        <v>39</v>
      </c>
      <c r="Y11" s="52">
        <f t="shared" ca="1" si="0"/>
        <v>53</v>
      </c>
      <c r="Z11" s="53">
        <f t="shared" ca="1" si="0"/>
        <v>63</v>
      </c>
    </row>
    <row r="12" spans="1:26" ht="24" customHeight="1" x14ac:dyDescent="0.25">
      <c r="F12" s="149" t="s">
        <v>63</v>
      </c>
      <c r="G12" s="149"/>
      <c r="H12" s="149"/>
      <c r="I12" s="155"/>
      <c r="J12" s="154"/>
      <c r="K12" s="154"/>
      <c r="L12" s="154"/>
      <c r="M12" s="154"/>
      <c r="N12" s="154"/>
      <c r="O12" s="154"/>
      <c r="P12" s="154"/>
      <c r="Q12" s="154"/>
      <c r="R12" s="157"/>
      <c r="S12" s="149"/>
      <c r="T12" s="149"/>
      <c r="U12" s="149"/>
    </row>
    <row r="13" spans="1:26" ht="24" customHeight="1" x14ac:dyDescent="0.4">
      <c r="A13" s="163" t="s">
        <v>27</v>
      </c>
      <c r="B13" s="163"/>
      <c r="C13" s="163"/>
      <c r="D13" s="163"/>
      <c r="E13" s="163"/>
      <c r="F13" s="149"/>
      <c r="G13" s="149"/>
      <c r="H13" s="149"/>
      <c r="I13" s="153">
        <f ca="1">Plan5!C11</f>
        <v>12</v>
      </c>
      <c r="J13" s="154"/>
      <c r="K13" s="156">
        <f ca="1">Plan5!D11</f>
        <v>19</v>
      </c>
      <c r="L13" s="154"/>
      <c r="M13" s="180" t="str">
        <f>Plan5!E11</f>
        <v></v>
      </c>
      <c r="N13" s="181"/>
      <c r="O13" s="156">
        <f ca="1">Plan5!F11</f>
        <v>58</v>
      </c>
      <c r="P13" s="154"/>
      <c r="Q13" s="156">
        <f ca="1">Plan5!G11</f>
        <v>62</v>
      </c>
      <c r="R13" s="157"/>
      <c r="S13" s="149"/>
      <c r="T13" s="149"/>
      <c r="U13" s="149"/>
      <c r="V13" s="163" t="s">
        <v>31</v>
      </c>
      <c r="W13" s="163"/>
      <c r="X13" s="163"/>
      <c r="Y13" s="163"/>
      <c r="Z13" s="163"/>
    </row>
    <row r="14" spans="1:26" ht="24" customHeight="1" thickBot="1" x14ac:dyDescent="0.3">
      <c r="A14" s="168" t="s">
        <v>28</v>
      </c>
      <c r="B14" s="168"/>
      <c r="C14" s="168"/>
      <c r="D14" s="168"/>
      <c r="E14" s="168"/>
      <c r="F14" s="149"/>
      <c r="G14" s="149"/>
      <c r="H14" s="149"/>
      <c r="I14" s="155"/>
      <c r="J14" s="154"/>
      <c r="K14" s="154"/>
      <c r="L14" s="154"/>
      <c r="M14" s="181"/>
      <c r="N14" s="181"/>
      <c r="O14" s="154"/>
      <c r="P14" s="154"/>
      <c r="Q14" s="154"/>
      <c r="R14" s="157"/>
      <c r="S14" s="149" t="s">
        <v>66</v>
      </c>
      <c r="T14" s="149"/>
      <c r="U14" s="149"/>
      <c r="V14" s="167" t="s">
        <v>32</v>
      </c>
      <c r="W14" s="167"/>
      <c r="X14" s="167"/>
      <c r="Y14" s="167"/>
      <c r="Z14" s="167"/>
    </row>
    <row r="15" spans="1:26" ht="24" customHeight="1" thickBot="1" x14ac:dyDescent="0.45">
      <c r="A15" s="33" t="s">
        <v>3</v>
      </c>
      <c r="B15" s="34" t="s">
        <v>4</v>
      </c>
      <c r="C15" s="34" t="s">
        <v>5</v>
      </c>
      <c r="D15" s="34" t="s">
        <v>6</v>
      </c>
      <c r="E15" s="35" t="s">
        <v>7</v>
      </c>
      <c r="F15" s="149"/>
      <c r="G15" s="149"/>
      <c r="H15" s="149"/>
      <c r="I15" s="153">
        <f ca="1">Plan5!C12</f>
        <v>3</v>
      </c>
      <c r="J15" s="154"/>
      <c r="K15" s="156">
        <f ca="1">Plan5!D12</f>
        <v>27</v>
      </c>
      <c r="L15" s="154"/>
      <c r="M15" s="156">
        <f ca="1">Plan5!E12</f>
        <v>38</v>
      </c>
      <c r="N15" s="154"/>
      <c r="O15" s="156">
        <f ca="1">Plan5!F12</f>
        <v>59</v>
      </c>
      <c r="P15" s="154"/>
      <c r="Q15" s="156">
        <f ca="1">Plan5!G12</f>
        <v>61</v>
      </c>
      <c r="R15" s="157"/>
      <c r="S15" s="149"/>
      <c r="T15" s="149"/>
      <c r="U15" s="149"/>
      <c r="V15" s="33" t="s">
        <v>3</v>
      </c>
      <c r="W15" s="34" t="s">
        <v>4</v>
      </c>
      <c r="X15" s="34" t="s">
        <v>5</v>
      </c>
      <c r="Y15" s="34" t="s">
        <v>6</v>
      </c>
      <c r="Z15" s="35" t="s">
        <v>7</v>
      </c>
    </row>
    <row r="16" spans="1:26" ht="24" customHeight="1" x14ac:dyDescent="0.35">
      <c r="A16" s="45">
        <f t="shared" ref="A16:E20" ca="1" si="1">A7</f>
        <v>5</v>
      </c>
      <c r="B16" s="46">
        <f t="shared" ca="1" si="1"/>
        <v>26</v>
      </c>
      <c r="C16" s="46">
        <f t="shared" ca="1" si="1"/>
        <v>43</v>
      </c>
      <c r="D16" s="46">
        <f t="shared" ca="1" si="1"/>
        <v>56</v>
      </c>
      <c r="E16" s="47">
        <f t="shared" ca="1" si="1"/>
        <v>68</v>
      </c>
      <c r="F16" s="149"/>
      <c r="G16" s="149"/>
      <c r="H16" s="149"/>
      <c r="I16" s="155"/>
      <c r="J16" s="154"/>
      <c r="K16" s="154"/>
      <c r="L16" s="154"/>
      <c r="M16" s="154"/>
      <c r="N16" s="154"/>
      <c r="O16" s="154"/>
      <c r="P16" s="154"/>
      <c r="Q16" s="154"/>
      <c r="R16" s="157"/>
      <c r="S16" s="149"/>
      <c r="T16" s="149"/>
      <c r="U16" s="149"/>
      <c r="V16" s="45">
        <f t="shared" ref="V16:Z20" ca="1" si="2">A7</f>
        <v>5</v>
      </c>
      <c r="W16" s="46">
        <f t="shared" ca="1" si="2"/>
        <v>26</v>
      </c>
      <c r="X16" s="46">
        <f t="shared" ca="1" si="2"/>
        <v>43</v>
      </c>
      <c r="Y16" s="46">
        <f t="shared" ca="1" si="2"/>
        <v>56</v>
      </c>
      <c r="Z16" s="47">
        <f t="shared" ca="1" si="2"/>
        <v>68</v>
      </c>
    </row>
    <row r="17" spans="1:26" ht="24" customHeight="1" x14ac:dyDescent="0.35">
      <c r="A17" s="48">
        <f t="shared" ca="1" si="1"/>
        <v>15</v>
      </c>
      <c r="B17" s="49">
        <f t="shared" ca="1" si="1"/>
        <v>16</v>
      </c>
      <c r="C17" s="49">
        <f t="shared" ca="1" si="1"/>
        <v>42</v>
      </c>
      <c r="D17" s="49">
        <f t="shared" ca="1" si="1"/>
        <v>55</v>
      </c>
      <c r="E17" s="50">
        <f t="shared" ca="1" si="1"/>
        <v>67</v>
      </c>
      <c r="F17" s="149"/>
      <c r="G17" s="149"/>
      <c r="H17" s="149"/>
      <c r="I17" s="153">
        <f ca="1">Plan5!C13</f>
        <v>4</v>
      </c>
      <c r="J17" s="154"/>
      <c r="K17" s="156">
        <f ca="1">Plan5!D13</f>
        <v>30</v>
      </c>
      <c r="L17" s="154"/>
      <c r="M17" s="156">
        <f ca="1">Plan5!E13</f>
        <v>39</v>
      </c>
      <c r="N17" s="154"/>
      <c r="O17" s="156">
        <f ca="1">Plan5!F13</f>
        <v>53</v>
      </c>
      <c r="P17" s="154"/>
      <c r="Q17" s="156">
        <f ca="1">Plan5!G13</f>
        <v>63</v>
      </c>
      <c r="R17" s="157"/>
      <c r="S17" s="149"/>
      <c r="T17" s="149"/>
      <c r="U17" s="149"/>
      <c r="V17" s="48">
        <f t="shared" ca="1" si="2"/>
        <v>15</v>
      </c>
      <c r="W17" s="49">
        <f t="shared" ca="1" si="2"/>
        <v>16</v>
      </c>
      <c r="X17" s="49">
        <f t="shared" ca="1" si="2"/>
        <v>42</v>
      </c>
      <c r="Y17" s="49">
        <f t="shared" ca="1" si="2"/>
        <v>55</v>
      </c>
      <c r="Z17" s="50">
        <f t="shared" ca="1" si="2"/>
        <v>67</v>
      </c>
    </row>
    <row r="18" spans="1:26" ht="24" customHeight="1" thickBot="1" x14ac:dyDescent="0.4">
      <c r="A18" s="48">
        <f t="shared" ca="1" si="1"/>
        <v>12</v>
      </c>
      <c r="B18" s="49">
        <f t="shared" ca="1" si="1"/>
        <v>19</v>
      </c>
      <c r="C18" s="32" t="str">
        <f t="shared" si="1"/>
        <v></v>
      </c>
      <c r="D18" s="49">
        <f t="shared" ca="1" si="1"/>
        <v>58</v>
      </c>
      <c r="E18" s="50">
        <f t="shared" ca="1" si="1"/>
        <v>62</v>
      </c>
      <c r="F18" s="149"/>
      <c r="G18" s="149"/>
      <c r="H18" s="149"/>
      <c r="I18" s="158"/>
      <c r="J18" s="159"/>
      <c r="K18" s="159"/>
      <c r="L18" s="159"/>
      <c r="M18" s="159"/>
      <c r="N18" s="159"/>
      <c r="O18" s="159"/>
      <c r="P18" s="159"/>
      <c r="Q18" s="159"/>
      <c r="R18" s="179"/>
      <c r="S18" s="149"/>
      <c r="T18" s="149"/>
      <c r="U18" s="149"/>
      <c r="V18" s="48">
        <f t="shared" ca="1" si="2"/>
        <v>12</v>
      </c>
      <c r="W18" s="49">
        <f t="shared" ca="1" si="2"/>
        <v>19</v>
      </c>
      <c r="X18" s="32" t="str">
        <f t="shared" si="2"/>
        <v></v>
      </c>
      <c r="Y18" s="49">
        <f t="shared" ca="1" si="2"/>
        <v>58</v>
      </c>
      <c r="Z18" s="50">
        <f t="shared" ca="1" si="2"/>
        <v>62</v>
      </c>
    </row>
    <row r="19" spans="1:26" ht="24" customHeight="1" x14ac:dyDescent="0.35">
      <c r="A19" s="48">
        <f t="shared" ca="1" si="1"/>
        <v>3</v>
      </c>
      <c r="B19" s="49">
        <f t="shared" ca="1" si="1"/>
        <v>27</v>
      </c>
      <c r="C19" s="49">
        <f t="shared" ca="1" si="1"/>
        <v>38</v>
      </c>
      <c r="D19" s="49">
        <f t="shared" ca="1" si="1"/>
        <v>59</v>
      </c>
      <c r="E19" s="50">
        <f t="shared" ca="1" si="1"/>
        <v>61</v>
      </c>
      <c r="F19" s="149"/>
      <c r="G19" s="149"/>
      <c r="H19" s="149"/>
      <c r="I19" s="150" t="s">
        <v>40</v>
      </c>
      <c r="J19" s="151"/>
      <c r="K19" s="151"/>
      <c r="L19" s="151"/>
      <c r="M19" s="151"/>
      <c r="N19" s="151"/>
      <c r="O19" s="151"/>
      <c r="P19" s="151"/>
      <c r="Q19" s="151"/>
      <c r="R19" s="151"/>
      <c r="S19" s="149"/>
      <c r="T19" s="149"/>
      <c r="U19" s="149"/>
      <c r="V19" s="48">
        <f t="shared" ca="1" si="2"/>
        <v>3</v>
      </c>
      <c r="W19" s="49">
        <f t="shared" ca="1" si="2"/>
        <v>27</v>
      </c>
      <c r="X19" s="49">
        <f t="shared" ca="1" si="2"/>
        <v>38</v>
      </c>
      <c r="Y19" s="49">
        <f t="shared" ca="1" si="2"/>
        <v>59</v>
      </c>
      <c r="Z19" s="50">
        <f t="shared" ca="1" si="2"/>
        <v>61</v>
      </c>
    </row>
    <row r="20" spans="1:26" ht="24" customHeight="1" thickBot="1" x14ac:dyDescent="0.4">
      <c r="A20" s="51">
        <f t="shared" ca="1" si="1"/>
        <v>4</v>
      </c>
      <c r="B20" s="52">
        <f t="shared" ca="1" si="1"/>
        <v>30</v>
      </c>
      <c r="C20" s="52">
        <f t="shared" ca="1" si="1"/>
        <v>39</v>
      </c>
      <c r="D20" s="52">
        <f t="shared" ca="1" si="1"/>
        <v>53</v>
      </c>
      <c r="E20" s="53">
        <f t="shared" ca="1" si="1"/>
        <v>63</v>
      </c>
      <c r="I20" s="152"/>
      <c r="J20" s="152"/>
      <c r="K20" s="152"/>
      <c r="L20" s="152"/>
      <c r="M20" s="152"/>
      <c r="N20" s="152"/>
      <c r="O20" s="152"/>
      <c r="P20" s="152"/>
      <c r="Q20" s="152"/>
      <c r="R20" s="152"/>
      <c r="V20" s="51">
        <f t="shared" ca="1" si="2"/>
        <v>4</v>
      </c>
      <c r="W20" s="52">
        <f t="shared" ca="1" si="2"/>
        <v>30</v>
      </c>
      <c r="X20" s="52">
        <f t="shared" ca="1" si="2"/>
        <v>39</v>
      </c>
      <c r="Y20" s="52">
        <f t="shared" ca="1" si="2"/>
        <v>53</v>
      </c>
      <c r="Z20" s="53">
        <f t="shared" ca="1" si="2"/>
        <v>63</v>
      </c>
    </row>
  </sheetData>
  <mergeCells count="60">
    <mergeCell ref="A14:E14"/>
    <mergeCell ref="I7:J8"/>
    <mergeCell ref="I11:J12"/>
    <mergeCell ref="F12:H13"/>
    <mergeCell ref="F14:H15"/>
    <mergeCell ref="A2:E3"/>
    <mergeCell ref="A4:E4"/>
    <mergeCell ref="A5:E5"/>
    <mergeCell ref="F2:H3"/>
    <mergeCell ref="A13:E13"/>
    <mergeCell ref="O17:P18"/>
    <mergeCell ref="Q17:R18"/>
    <mergeCell ref="K11:L12"/>
    <mergeCell ref="M11:N12"/>
    <mergeCell ref="O11:P12"/>
    <mergeCell ref="Q11:R12"/>
    <mergeCell ref="K13:L14"/>
    <mergeCell ref="M13:N14"/>
    <mergeCell ref="O13:P14"/>
    <mergeCell ref="Q13:R14"/>
    <mergeCell ref="V14:Z14"/>
    <mergeCell ref="V4:Z4"/>
    <mergeCell ref="V5:Z5"/>
    <mergeCell ref="C1:X1"/>
    <mergeCell ref="I2:V2"/>
    <mergeCell ref="I3:R3"/>
    <mergeCell ref="I4:R5"/>
    <mergeCell ref="I6:R6"/>
    <mergeCell ref="I13:J14"/>
    <mergeCell ref="K7:L8"/>
    <mergeCell ref="M7:N8"/>
    <mergeCell ref="O7:P8"/>
    <mergeCell ref="Q7:R8"/>
    <mergeCell ref="I9:J10"/>
    <mergeCell ref="K9:L10"/>
    <mergeCell ref="M9:N10"/>
    <mergeCell ref="S3:Z3"/>
    <mergeCell ref="W2:X2"/>
    <mergeCell ref="Y2:Z2"/>
    <mergeCell ref="F4:H5"/>
    <mergeCell ref="S6:U13"/>
    <mergeCell ref="V13:Z13"/>
    <mergeCell ref="O9:P10"/>
    <mergeCell ref="Q9:R10"/>
    <mergeCell ref="S14:U19"/>
    <mergeCell ref="F16:H17"/>
    <mergeCell ref="F18:H19"/>
    <mergeCell ref="S4:U5"/>
    <mergeCell ref="I19:R20"/>
    <mergeCell ref="F6:H7"/>
    <mergeCell ref="F8:H9"/>
    <mergeCell ref="F10:H11"/>
    <mergeCell ref="I15:J16"/>
    <mergeCell ref="K15:L16"/>
    <mergeCell ref="M15:N16"/>
    <mergeCell ref="O15:P16"/>
    <mergeCell ref="Q15:R16"/>
    <mergeCell ref="I17:J18"/>
    <mergeCell ref="K17:L18"/>
    <mergeCell ref="M17:N18"/>
  </mergeCells>
  <pageMargins left="1.2204724409448819" right="0.23622047244094491" top="0.15748031496062992" bottom="0.74803149606299213" header="0" footer="0"/>
  <pageSetup paperSize="9"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topLeftCell="A10" zoomScale="60" zoomScaleNormal="85" workbookViewId="0">
      <selection activeCell="E9" sqref="E9"/>
    </sheetView>
  </sheetViews>
  <sheetFormatPr defaultRowHeight="15" x14ac:dyDescent="0.25"/>
  <cols>
    <col min="1" max="1" width="16" customWidth="1"/>
    <col min="9" max="9" width="15.85546875" customWidth="1"/>
  </cols>
  <sheetData>
    <row r="1" spans="1:9" ht="46.5" x14ac:dyDescent="0.7">
      <c r="A1" s="204" t="s">
        <v>95</v>
      </c>
      <c r="B1" s="196" t="s">
        <v>9</v>
      </c>
      <c r="C1" s="196"/>
      <c r="D1" s="196"/>
      <c r="E1" s="196"/>
      <c r="F1" s="196"/>
      <c r="G1" s="196"/>
      <c r="H1" s="196"/>
      <c r="I1" s="204" t="s">
        <v>101</v>
      </c>
    </row>
    <row r="2" spans="1:9" ht="23.25" x14ac:dyDescent="0.35">
      <c r="A2" s="204"/>
      <c r="B2" s="197" t="s">
        <v>10</v>
      </c>
      <c r="C2" s="197"/>
      <c r="D2" s="197"/>
      <c r="E2" s="197"/>
      <c r="F2" s="197"/>
      <c r="G2" s="197"/>
      <c r="H2" s="197"/>
      <c r="I2" s="204"/>
    </row>
    <row r="3" spans="1:9" ht="46.5" x14ac:dyDescent="0.7">
      <c r="A3" s="204"/>
      <c r="B3" s="198" t="s">
        <v>11</v>
      </c>
      <c r="C3" s="198"/>
      <c r="D3" s="199">
        <v>45291</v>
      </c>
      <c r="E3" s="200"/>
      <c r="F3" s="200"/>
      <c r="G3" s="200"/>
      <c r="H3" s="200"/>
      <c r="I3" s="204"/>
    </row>
    <row r="4" spans="1:9" ht="36" x14ac:dyDescent="0.55000000000000004">
      <c r="A4" s="205" t="s">
        <v>96</v>
      </c>
      <c r="B4" s="202" t="s">
        <v>12</v>
      </c>
      <c r="C4" s="202"/>
      <c r="D4" s="201" t="s">
        <v>13</v>
      </c>
      <c r="E4" s="201"/>
      <c r="F4" s="201"/>
      <c r="G4" s="201"/>
      <c r="H4" s="201"/>
      <c r="I4" s="204" t="s">
        <v>102</v>
      </c>
    </row>
    <row r="5" spans="1:9" x14ac:dyDescent="0.25">
      <c r="A5" s="205"/>
      <c r="B5" s="202"/>
      <c r="C5" s="202"/>
      <c r="D5" s="203" t="s">
        <v>23</v>
      </c>
      <c r="E5" s="203"/>
      <c r="F5" s="203"/>
      <c r="G5" s="203"/>
      <c r="H5" s="203"/>
      <c r="I5" s="204"/>
    </row>
    <row r="6" spans="1:9" ht="33.75" x14ac:dyDescent="0.5">
      <c r="A6" s="205"/>
      <c r="B6" s="188" t="s">
        <v>14</v>
      </c>
      <c r="C6" s="188"/>
      <c r="D6" s="188"/>
      <c r="E6" s="188"/>
      <c r="F6" s="188"/>
      <c r="G6" s="188"/>
      <c r="H6" s="188"/>
      <c r="I6" s="204"/>
    </row>
    <row r="7" spans="1:9" ht="27" thickBot="1" x14ac:dyDescent="0.45">
      <c r="A7" s="205"/>
      <c r="D7" s="189" t="s">
        <v>15</v>
      </c>
      <c r="E7" s="190"/>
      <c r="F7" s="191"/>
      <c r="I7" s="204"/>
    </row>
    <row r="8" spans="1:9" ht="62.25" thickBot="1" x14ac:dyDescent="0.3">
      <c r="A8" s="204" t="s">
        <v>98</v>
      </c>
      <c r="C8" s="54" t="s">
        <v>3</v>
      </c>
      <c r="D8" s="55" t="s">
        <v>4</v>
      </c>
      <c r="E8" s="55" t="s">
        <v>5</v>
      </c>
      <c r="F8" s="55" t="s">
        <v>6</v>
      </c>
      <c r="G8" s="56" t="s">
        <v>7</v>
      </c>
      <c r="I8" s="204" t="s">
        <v>103</v>
      </c>
    </row>
    <row r="9" spans="1:9" ht="39" x14ac:dyDescent="0.25">
      <c r="A9" s="204"/>
      <c r="C9" s="28">
        <f ca="1">Plan1!A2</f>
        <v>5</v>
      </c>
      <c r="D9" s="23">
        <f ca="1">Plan1!E2</f>
        <v>26</v>
      </c>
      <c r="E9" s="23">
        <f ca="1">Plan1!I2</f>
        <v>43</v>
      </c>
      <c r="F9" s="23">
        <f ca="1">Plan1!A19</f>
        <v>56</v>
      </c>
      <c r="G9" s="24">
        <f ca="1">Plan1!E19</f>
        <v>68</v>
      </c>
      <c r="I9" s="204"/>
    </row>
    <row r="10" spans="1:9" ht="39" x14ac:dyDescent="0.25">
      <c r="A10" s="204"/>
      <c r="C10" s="10">
        <f ca="1">Plan1!A5</f>
        <v>15</v>
      </c>
      <c r="D10" s="11">
        <f ca="1">Plan1!E5</f>
        <v>16</v>
      </c>
      <c r="E10" s="11">
        <f ca="1">Plan1!I5</f>
        <v>42</v>
      </c>
      <c r="F10" s="11">
        <f ca="1">Plan1!A22</f>
        <v>55</v>
      </c>
      <c r="G10" s="12">
        <f ca="1">Plan1!E22</f>
        <v>67</v>
      </c>
      <c r="I10" s="204"/>
    </row>
    <row r="11" spans="1:9" ht="39" x14ac:dyDescent="0.25">
      <c r="A11" s="204" t="s">
        <v>99</v>
      </c>
      <c r="C11" s="10">
        <f ca="1">Plan1!A8</f>
        <v>12</v>
      </c>
      <c r="D11" s="11">
        <f ca="1">Plan1!E8</f>
        <v>19</v>
      </c>
      <c r="E11" s="13" t="str">
        <f>Plan2!M27</f>
        <v></v>
      </c>
      <c r="F11" s="11">
        <f ca="1">Plan1!A25</f>
        <v>58</v>
      </c>
      <c r="G11" s="12">
        <f ca="1">Plan1!E25</f>
        <v>62</v>
      </c>
      <c r="I11" s="204" t="s">
        <v>104</v>
      </c>
    </row>
    <row r="12" spans="1:9" ht="39" x14ac:dyDescent="0.25">
      <c r="A12" s="204"/>
      <c r="C12" s="10">
        <f ca="1">Plan1!A11</f>
        <v>3</v>
      </c>
      <c r="D12" s="11">
        <f ca="1">Plan1!E11</f>
        <v>27</v>
      </c>
      <c r="E12" s="11">
        <f ca="1">Plan1!I11</f>
        <v>38</v>
      </c>
      <c r="F12" s="11">
        <f ca="1">Plan1!A28</f>
        <v>59</v>
      </c>
      <c r="G12" s="12">
        <f ca="1">Plan1!E28</f>
        <v>61</v>
      </c>
      <c r="I12" s="204"/>
    </row>
    <row r="13" spans="1:9" ht="39.75" thickBot="1" x14ac:dyDescent="0.3">
      <c r="A13" s="204"/>
      <c r="C13" s="14">
        <f ca="1">Plan1!A15</f>
        <v>4</v>
      </c>
      <c r="D13" s="15">
        <f ca="1">Plan1!E15</f>
        <v>30</v>
      </c>
      <c r="E13" s="15">
        <f ca="1">Plan1!I15</f>
        <v>39</v>
      </c>
      <c r="F13" s="15">
        <f ca="1">Plan1!A31</f>
        <v>53</v>
      </c>
      <c r="G13" s="16">
        <f ca="1">Plan1!E31</f>
        <v>63</v>
      </c>
      <c r="I13" s="204"/>
    </row>
    <row r="14" spans="1:9" ht="18.75" customHeight="1" x14ac:dyDescent="0.25">
      <c r="A14" s="204"/>
      <c r="C14" s="29"/>
      <c r="D14" s="30"/>
      <c r="E14" s="30"/>
      <c r="F14" s="30"/>
      <c r="G14" s="30"/>
      <c r="I14" s="204"/>
    </row>
    <row r="15" spans="1:9" ht="46.5" customHeight="1" x14ac:dyDescent="0.7">
      <c r="A15" s="204" t="s">
        <v>100</v>
      </c>
      <c r="C15" s="192" t="s">
        <v>44</v>
      </c>
      <c r="D15" s="192"/>
      <c r="E15" s="192"/>
      <c r="F15" s="192"/>
      <c r="G15" s="192"/>
      <c r="I15" s="204" t="s">
        <v>105</v>
      </c>
    </row>
    <row r="16" spans="1:9" ht="28.5" x14ac:dyDescent="0.45">
      <c r="A16" s="204"/>
      <c r="B16" s="31"/>
      <c r="C16" s="194" t="s">
        <v>16</v>
      </c>
      <c r="D16" s="194"/>
      <c r="E16" s="195" t="s">
        <v>20</v>
      </c>
      <c r="F16" s="195"/>
      <c r="G16" s="195"/>
      <c r="I16" s="204"/>
    </row>
    <row r="17" spans="1:9" ht="28.5" x14ac:dyDescent="0.45">
      <c r="A17" s="204"/>
      <c r="B17" s="31"/>
      <c r="C17" s="194" t="s">
        <v>17</v>
      </c>
      <c r="D17" s="194"/>
      <c r="E17" s="195" t="s">
        <v>21</v>
      </c>
      <c r="F17" s="195"/>
      <c r="G17" s="195"/>
      <c r="I17" s="204"/>
    </row>
    <row r="18" spans="1:9" ht="28.5" x14ac:dyDescent="0.45">
      <c r="A18" s="204"/>
      <c r="B18" s="31"/>
      <c r="C18" s="194" t="s">
        <v>18</v>
      </c>
      <c r="D18" s="194"/>
      <c r="E18" s="195" t="s">
        <v>22</v>
      </c>
      <c r="F18" s="195"/>
      <c r="G18" s="195"/>
      <c r="I18" s="204"/>
    </row>
    <row r="19" spans="1:9" ht="28.5" x14ac:dyDescent="0.45">
      <c r="A19" s="204"/>
      <c r="B19" s="194" t="s">
        <v>19</v>
      </c>
      <c r="C19" s="194"/>
      <c r="D19" s="194"/>
      <c r="E19" s="195" t="s">
        <v>97</v>
      </c>
      <c r="F19" s="195"/>
      <c r="G19" s="195"/>
    </row>
    <row r="20" spans="1:9" x14ac:dyDescent="0.25">
      <c r="B20" s="193" t="s">
        <v>24</v>
      </c>
      <c r="C20" s="193"/>
      <c r="D20" s="193"/>
      <c r="E20" s="193"/>
      <c r="F20" s="193"/>
      <c r="G20" s="193"/>
      <c r="H20" s="193"/>
      <c r="I20" s="193"/>
    </row>
  </sheetData>
  <mergeCells count="29">
    <mergeCell ref="I1:I3"/>
    <mergeCell ref="I4:I7"/>
    <mergeCell ref="I8:I10"/>
    <mergeCell ref="I11:I14"/>
    <mergeCell ref="I15:I18"/>
    <mergeCell ref="A1:A3"/>
    <mergeCell ref="A4:A7"/>
    <mergeCell ref="A8:A10"/>
    <mergeCell ref="A11:A14"/>
    <mergeCell ref="A15:A19"/>
    <mergeCell ref="B1:H1"/>
    <mergeCell ref="B2:H2"/>
    <mergeCell ref="B3:C3"/>
    <mergeCell ref="D3:H3"/>
    <mergeCell ref="D4:H4"/>
    <mergeCell ref="B4:C5"/>
    <mergeCell ref="D5:H5"/>
    <mergeCell ref="B6:H6"/>
    <mergeCell ref="D7:F7"/>
    <mergeCell ref="C15:G15"/>
    <mergeCell ref="B20:I20"/>
    <mergeCell ref="C16:D16"/>
    <mergeCell ref="C17:D17"/>
    <mergeCell ref="C18:D18"/>
    <mergeCell ref="B19:D19"/>
    <mergeCell ref="E16:G16"/>
    <mergeCell ref="E17:G17"/>
    <mergeCell ref="E18:G18"/>
    <mergeCell ref="E19:G19"/>
  </mergeCells>
  <pageMargins left="0.25" right="0.25" top="0.75" bottom="0.75" header="0.3" footer="0.3"/>
  <pageSetup paperSize="9" scale="103" fitToWidth="0"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8"/>
  <sheetViews>
    <sheetView view="pageBreakPreview" topLeftCell="A19" zoomScale="40" zoomScaleNormal="40" zoomScaleSheetLayoutView="40" workbookViewId="0">
      <selection activeCell="Q7" sqref="Q7:R8"/>
    </sheetView>
  </sheetViews>
  <sheetFormatPr defaultColWidth="6.140625" defaultRowHeight="30" customHeight="1" x14ac:dyDescent="0.25"/>
  <sheetData>
    <row r="1" spans="1:31" ht="101.25" customHeight="1" x14ac:dyDescent="1.55">
      <c r="A1" s="217" t="s">
        <v>45</v>
      </c>
      <c r="B1" s="217"/>
      <c r="C1" s="217"/>
      <c r="D1" s="217"/>
      <c r="E1" s="57"/>
      <c r="F1" s="57"/>
      <c r="G1" s="57"/>
      <c r="H1" s="216" t="s">
        <v>46</v>
      </c>
      <c r="I1" s="216"/>
      <c r="J1" s="216"/>
      <c r="K1" s="216"/>
      <c r="L1" s="216"/>
      <c r="M1" s="216"/>
      <c r="N1" s="216"/>
      <c r="O1" s="216"/>
      <c r="P1" s="216"/>
      <c r="Q1" s="216"/>
      <c r="R1" s="216"/>
      <c r="S1" s="216"/>
      <c r="T1" s="216"/>
      <c r="U1" s="216"/>
      <c r="V1" s="216"/>
      <c r="W1" s="216"/>
      <c r="X1" s="216"/>
      <c r="Y1" s="216"/>
      <c r="Z1" s="216"/>
      <c r="AA1" s="216"/>
      <c r="AB1" s="216"/>
      <c r="AC1" s="216"/>
      <c r="AD1" s="216"/>
    </row>
    <row r="2" spans="1:31" ht="30" customHeight="1" x14ac:dyDescent="0.4">
      <c r="A2" s="207" t="s">
        <v>108</v>
      </c>
      <c r="B2" s="207"/>
      <c r="C2" s="207"/>
      <c r="D2" s="282" t="s">
        <v>47</v>
      </c>
      <c r="E2" s="282"/>
      <c r="F2" s="282"/>
      <c r="G2" s="282"/>
      <c r="H2" s="282"/>
      <c r="I2" s="282"/>
      <c r="J2" s="282"/>
      <c r="K2" s="282"/>
      <c r="L2" s="282"/>
      <c r="M2" s="282"/>
      <c r="N2" s="282"/>
      <c r="O2" s="282"/>
      <c r="P2" s="282"/>
      <c r="Q2" s="282"/>
      <c r="R2" s="282"/>
      <c r="T2" s="218">
        <v>10</v>
      </c>
      <c r="U2" s="219"/>
      <c r="V2" s="219"/>
      <c r="W2" s="219"/>
      <c r="X2" s="219"/>
      <c r="Y2" s="219"/>
      <c r="Z2" s="219"/>
      <c r="AE2" s="60">
        <v>1</v>
      </c>
    </row>
    <row r="3" spans="1:31" ht="30" customHeight="1" x14ac:dyDescent="0.55000000000000004">
      <c r="A3" s="208"/>
      <c r="B3" s="208"/>
      <c r="C3" s="208"/>
      <c r="D3" s="283" t="s">
        <v>48</v>
      </c>
      <c r="E3" s="283"/>
      <c r="F3" s="283"/>
      <c r="G3" s="283"/>
      <c r="H3" s="283"/>
      <c r="I3" s="283"/>
      <c r="J3" s="283" t="s">
        <v>49</v>
      </c>
      <c r="K3" s="283"/>
      <c r="L3" s="283"/>
      <c r="M3" s="283"/>
      <c r="N3" s="283"/>
      <c r="O3" s="283"/>
      <c r="P3" s="283"/>
      <c r="Q3" s="283"/>
      <c r="T3" s="220"/>
      <c r="U3" s="220"/>
      <c r="V3" s="220"/>
      <c r="W3" s="220"/>
      <c r="X3" s="220"/>
      <c r="Y3" s="220"/>
      <c r="Z3" s="220"/>
    </row>
    <row r="4" spans="1:31" ht="30" customHeight="1" thickBot="1" x14ac:dyDescent="1.9">
      <c r="A4" s="210" t="s">
        <v>64</v>
      </c>
      <c r="B4" s="210"/>
      <c r="C4" s="210"/>
      <c r="D4" s="210"/>
      <c r="E4" s="210" t="s">
        <v>176</v>
      </c>
      <c r="F4" s="210"/>
      <c r="G4" s="210"/>
      <c r="H4" s="210"/>
      <c r="I4" s="211" t="s">
        <v>94</v>
      </c>
      <c r="J4" s="211"/>
      <c r="K4" s="211"/>
      <c r="L4" s="211"/>
      <c r="M4" s="211"/>
      <c r="N4" s="211"/>
      <c r="O4" s="211"/>
      <c r="P4" s="58"/>
      <c r="Q4" s="297" t="s">
        <v>106</v>
      </c>
      <c r="R4" s="298"/>
      <c r="S4" s="298"/>
      <c r="T4" s="298"/>
      <c r="U4" s="298"/>
      <c r="V4" s="298"/>
      <c r="W4" s="298"/>
      <c r="X4" s="298"/>
      <c r="Y4" s="298"/>
      <c r="Z4" s="299"/>
      <c r="AA4" s="206" t="s">
        <v>107</v>
      </c>
      <c r="AB4" s="206"/>
      <c r="AC4" s="206"/>
      <c r="AD4" s="206"/>
    </row>
    <row r="5" spans="1:31" ht="30" customHeight="1" x14ac:dyDescent="1.85">
      <c r="A5" s="210"/>
      <c r="B5" s="210"/>
      <c r="C5" s="210"/>
      <c r="D5" s="210"/>
      <c r="E5" s="210"/>
      <c r="F5" s="210"/>
      <c r="G5" s="210"/>
      <c r="H5" s="210"/>
      <c r="I5" s="211"/>
      <c r="J5" s="211"/>
      <c r="K5" s="211"/>
      <c r="L5" s="211"/>
      <c r="M5" s="211"/>
      <c r="N5" s="211"/>
      <c r="O5" s="211"/>
      <c r="P5" s="58"/>
      <c r="Q5" s="284" t="s">
        <v>3</v>
      </c>
      <c r="R5" s="285"/>
      <c r="S5" s="278" t="s">
        <v>4</v>
      </c>
      <c r="T5" s="278"/>
      <c r="U5" s="278" t="s">
        <v>5</v>
      </c>
      <c r="V5" s="278"/>
      <c r="W5" s="278" t="s">
        <v>6</v>
      </c>
      <c r="X5" s="278"/>
      <c r="Y5" s="278" t="s">
        <v>7</v>
      </c>
      <c r="Z5" s="280"/>
      <c r="AA5" s="206"/>
      <c r="AB5" s="206"/>
      <c r="AC5" s="206"/>
      <c r="AD5" s="206"/>
    </row>
    <row r="6" spans="1:31" ht="30" customHeight="1" thickBot="1" x14ac:dyDescent="1.9">
      <c r="A6" s="210"/>
      <c r="B6" s="210"/>
      <c r="C6" s="210"/>
      <c r="D6" s="210"/>
      <c r="E6" s="210"/>
      <c r="F6" s="210"/>
      <c r="G6" s="210"/>
      <c r="H6" s="210"/>
      <c r="I6" s="211"/>
      <c r="J6" s="211"/>
      <c r="K6" s="211"/>
      <c r="L6" s="211"/>
      <c r="M6" s="211"/>
      <c r="N6" s="211"/>
      <c r="O6" s="211"/>
      <c r="P6" s="58"/>
      <c r="Q6" s="286"/>
      <c r="R6" s="287"/>
      <c r="S6" s="279"/>
      <c r="T6" s="279"/>
      <c r="U6" s="279"/>
      <c r="V6" s="279"/>
      <c r="W6" s="279"/>
      <c r="X6" s="279"/>
      <c r="Y6" s="279"/>
      <c r="Z6" s="281"/>
      <c r="AA6" s="206"/>
      <c r="AB6" s="206"/>
      <c r="AC6" s="206"/>
      <c r="AD6" s="206"/>
    </row>
    <row r="7" spans="1:31" ht="36" customHeight="1" x14ac:dyDescent="1.85">
      <c r="A7" s="212" t="s">
        <v>37</v>
      </c>
      <c r="B7" s="212"/>
      <c r="C7" s="212"/>
      <c r="D7" s="212"/>
      <c r="E7" s="212"/>
      <c r="F7" s="212"/>
      <c r="G7" s="212"/>
      <c r="H7" s="212"/>
      <c r="I7" s="214" t="s">
        <v>50</v>
      </c>
      <c r="J7" s="214"/>
      <c r="K7" s="214"/>
      <c r="L7" s="214"/>
      <c r="M7" s="214"/>
      <c r="N7" s="214"/>
      <c r="O7" s="214"/>
      <c r="P7" s="58"/>
      <c r="Q7" s="265">
        <f ca="1">IF(AE2="",Plan2!K8,A12)</f>
        <v>5</v>
      </c>
      <c r="R7" s="266"/>
      <c r="S7" s="267">
        <f ca="1">IF(AE2="",Plan2!L8,D12)</f>
        <v>26</v>
      </c>
      <c r="T7" s="266"/>
      <c r="U7" s="267">
        <f ca="1">IF(AE2="",Plan2!M8,G12)</f>
        <v>43</v>
      </c>
      <c r="V7" s="266"/>
      <c r="W7" s="267">
        <f ca="1">IF(AE2="",Plan2!N8,J12)</f>
        <v>56</v>
      </c>
      <c r="X7" s="266"/>
      <c r="Y7" s="267">
        <f ca="1">IF(AE2="",Plan2!O8,M12)</f>
        <v>68</v>
      </c>
      <c r="Z7" s="268"/>
      <c r="AA7" s="206"/>
      <c r="AB7" s="206"/>
      <c r="AC7" s="206"/>
      <c r="AD7" s="206"/>
    </row>
    <row r="8" spans="1:31" ht="30" customHeight="1" thickBot="1" x14ac:dyDescent="0.3">
      <c r="A8" s="213"/>
      <c r="B8" s="213"/>
      <c r="C8" s="213"/>
      <c r="D8" s="213"/>
      <c r="E8" s="213"/>
      <c r="F8" s="213"/>
      <c r="G8" s="213"/>
      <c r="H8" s="213"/>
      <c r="I8" s="215"/>
      <c r="J8" s="215"/>
      <c r="K8" s="215"/>
      <c r="L8" s="215"/>
      <c r="M8" s="215"/>
      <c r="N8" s="215"/>
      <c r="O8" s="215"/>
      <c r="Q8" s="260"/>
      <c r="R8" s="257"/>
      <c r="S8" s="257"/>
      <c r="T8" s="257"/>
      <c r="U8" s="257"/>
      <c r="V8" s="257"/>
      <c r="W8" s="257"/>
      <c r="X8" s="257"/>
      <c r="Y8" s="257"/>
      <c r="Z8" s="228"/>
      <c r="AA8" s="206"/>
      <c r="AB8" s="206"/>
      <c r="AC8" s="206"/>
      <c r="AD8" s="206"/>
    </row>
    <row r="9" spans="1:31" ht="30" customHeight="1" x14ac:dyDescent="0.25">
      <c r="A9" s="288" t="s">
        <v>3</v>
      </c>
      <c r="B9" s="289"/>
      <c r="C9" s="289"/>
      <c r="D9" s="289" t="s">
        <v>4</v>
      </c>
      <c r="E9" s="289"/>
      <c r="F9" s="289"/>
      <c r="G9" s="289" t="s">
        <v>5</v>
      </c>
      <c r="H9" s="289"/>
      <c r="I9" s="289"/>
      <c r="J9" s="289" t="s">
        <v>6</v>
      </c>
      <c r="K9" s="289"/>
      <c r="L9" s="289"/>
      <c r="M9" s="289" t="s">
        <v>7</v>
      </c>
      <c r="N9" s="289"/>
      <c r="O9" s="294"/>
      <c r="Q9" s="256">
        <f ca="1">IF(AE2="",Plan2!K9,A15)</f>
        <v>6</v>
      </c>
      <c r="R9" s="257"/>
      <c r="S9" s="227">
        <f ca="1">IF(AE2="",Plan2!L9,D15)</f>
        <v>22</v>
      </c>
      <c r="T9" s="257"/>
      <c r="U9" s="227">
        <f ca="1">IF(AE2="",Plan2!M9,G15)</f>
        <v>40</v>
      </c>
      <c r="V9" s="257"/>
      <c r="W9" s="227">
        <f ca="1">IF(AE2="",Plan2!N9,J15)</f>
        <v>60</v>
      </c>
      <c r="X9" s="257"/>
      <c r="Y9" s="227">
        <f ca="1">IF(AE2="",Plan2!O9,M15)</f>
        <v>72</v>
      </c>
      <c r="Z9" s="228"/>
      <c r="AA9" s="206"/>
      <c r="AB9" s="206"/>
      <c r="AC9" s="206"/>
      <c r="AD9" s="206"/>
    </row>
    <row r="10" spans="1:31" ht="30" customHeight="1" x14ac:dyDescent="0.25">
      <c r="A10" s="290"/>
      <c r="B10" s="291"/>
      <c r="C10" s="291"/>
      <c r="D10" s="291"/>
      <c r="E10" s="291"/>
      <c r="F10" s="291"/>
      <c r="G10" s="291"/>
      <c r="H10" s="291"/>
      <c r="I10" s="291"/>
      <c r="J10" s="291"/>
      <c r="K10" s="291"/>
      <c r="L10" s="291"/>
      <c r="M10" s="291"/>
      <c r="N10" s="291"/>
      <c r="O10" s="295"/>
      <c r="Q10" s="260"/>
      <c r="R10" s="257"/>
      <c r="S10" s="257"/>
      <c r="T10" s="257"/>
      <c r="U10" s="257"/>
      <c r="V10" s="257"/>
      <c r="W10" s="257"/>
      <c r="X10" s="257"/>
      <c r="Y10" s="257"/>
      <c r="Z10" s="228"/>
      <c r="AA10" s="206"/>
      <c r="AB10" s="206"/>
      <c r="AC10" s="206"/>
      <c r="AD10" s="206"/>
    </row>
    <row r="11" spans="1:31" ht="30" customHeight="1" thickBot="1" x14ac:dyDescent="0.3">
      <c r="A11" s="292"/>
      <c r="B11" s="293"/>
      <c r="C11" s="293"/>
      <c r="D11" s="293"/>
      <c r="E11" s="293"/>
      <c r="F11" s="293"/>
      <c r="G11" s="293"/>
      <c r="H11" s="293"/>
      <c r="I11" s="293"/>
      <c r="J11" s="293"/>
      <c r="K11" s="293"/>
      <c r="L11" s="293"/>
      <c r="M11" s="293"/>
      <c r="N11" s="293"/>
      <c r="O11" s="296"/>
      <c r="Q11" s="256">
        <f ca="1">IF(AE2="",Plan2!K10,A18)</f>
        <v>8</v>
      </c>
      <c r="R11" s="257"/>
      <c r="S11" s="227">
        <f ca="1">IF(AE2="",Plan2!L10,D18)</f>
        <v>23</v>
      </c>
      <c r="T11" s="257"/>
      <c r="U11" s="261" t="str">
        <f>Plan2!H4</f>
        <v></v>
      </c>
      <c r="V11" s="262"/>
      <c r="W11" s="227">
        <f ca="1">IF(AE2="",Plan2!N10,J18)</f>
        <v>54</v>
      </c>
      <c r="X11" s="257"/>
      <c r="Y11" s="227">
        <f ca="1">IF(AE2="",Plan2!O10,M18)</f>
        <v>73</v>
      </c>
      <c r="Z11" s="228"/>
      <c r="AA11" s="206"/>
      <c r="AB11" s="206"/>
      <c r="AC11" s="206"/>
      <c r="AD11" s="206"/>
    </row>
    <row r="12" spans="1:31" ht="30" customHeight="1" x14ac:dyDescent="0.25">
      <c r="A12" s="231">
        <f ca="1">Plan2!A2</f>
        <v>5</v>
      </c>
      <c r="B12" s="225"/>
      <c r="C12" s="225"/>
      <c r="D12" s="224">
        <f ca="1">Plan2!B2</f>
        <v>26</v>
      </c>
      <c r="E12" s="225"/>
      <c r="F12" s="225"/>
      <c r="G12" s="224">
        <f ca="1">Plan2!C2</f>
        <v>43</v>
      </c>
      <c r="H12" s="225"/>
      <c r="I12" s="225"/>
      <c r="J12" s="224">
        <f ca="1">Plan2!D2</f>
        <v>56</v>
      </c>
      <c r="K12" s="225"/>
      <c r="L12" s="225"/>
      <c r="M12" s="224">
        <f ca="1">Plan2!E2</f>
        <v>68</v>
      </c>
      <c r="N12" s="225"/>
      <c r="O12" s="226"/>
      <c r="Q12" s="260"/>
      <c r="R12" s="257"/>
      <c r="S12" s="257"/>
      <c r="T12" s="257"/>
      <c r="U12" s="263"/>
      <c r="V12" s="264"/>
      <c r="W12" s="257"/>
      <c r="X12" s="257"/>
      <c r="Y12" s="257"/>
      <c r="Z12" s="228"/>
      <c r="AA12" s="206"/>
      <c r="AB12" s="206"/>
      <c r="AC12" s="206"/>
      <c r="AD12" s="206"/>
    </row>
    <row r="13" spans="1:31" ht="30" customHeight="1" x14ac:dyDescent="0.25">
      <c r="A13" s="232"/>
      <c r="B13" s="222"/>
      <c r="C13" s="222"/>
      <c r="D13" s="222"/>
      <c r="E13" s="222"/>
      <c r="F13" s="222"/>
      <c r="G13" s="222"/>
      <c r="H13" s="222"/>
      <c r="I13" s="222"/>
      <c r="J13" s="222"/>
      <c r="K13" s="222"/>
      <c r="L13" s="222"/>
      <c r="M13" s="222"/>
      <c r="N13" s="222"/>
      <c r="O13" s="223"/>
      <c r="Q13" s="256">
        <f ca="1">IF(AE2="",Plan2!K11,A21)</f>
        <v>15</v>
      </c>
      <c r="R13" s="257"/>
      <c r="S13" s="227">
        <f ca="1">IF(AE2="",Plan2!L11,D21)</f>
        <v>16</v>
      </c>
      <c r="T13" s="257"/>
      <c r="U13" s="227">
        <f ca="1">IF(AE2="",Plan2!M11,G21)</f>
        <v>42</v>
      </c>
      <c r="V13" s="257"/>
      <c r="W13" s="227">
        <f ca="1">IF(AE2="",Plan2!N11,J21)</f>
        <v>55</v>
      </c>
      <c r="X13" s="257"/>
      <c r="Y13" s="227">
        <f ca="1">IF(AE2="",Plan2!O11,M21)</f>
        <v>67</v>
      </c>
      <c r="Z13" s="228"/>
      <c r="AA13" s="206"/>
      <c r="AB13" s="206"/>
      <c r="AC13" s="206"/>
      <c r="AD13" s="206"/>
    </row>
    <row r="14" spans="1:31" ht="30" customHeight="1" x14ac:dyDescent="0.25">
      <c r="A14" s="232"/>
      <c r="B14" s="222"/>
      <c r="C14" s="222"/>
      <c r="D14" s="222"/>
      <c r="E14" s="222"/>
      <c r="F14" s="222"/>
      <c r="G14" s="222"/>
      <c r="H14" s="222"/>
      <c r="I14" s="222"/>
      <c r="J14" s="222"/>
      <c r="K14" s="222"/>
      <c r="L14" s="222"/>
      <c r="M14" s="222"/>
      <c r="N14" s="222"/>
      <c r="O14" s="223"/>
      <c r="Q14" s="260"/>
      <c r="R14" s="257"/>
      <c r="S14" s="257"/>
      <c r="T14" s="257"/>
      <c r="U14" s="257"/>
      <c r="V14" s="257"/>
      <c r="W14" s="257"/>
      <c r="X14" s="257"/>
      <c r="Y14" s="257"/>
      <c r="Z14" s="228"/>
      <c r="AA14" s="206"/>
      <c r="AB14" s="206"/>
      <c r="AC14" s="206"/>
      <c r="AD14" s="206"/>
    </row>
    <row r="15" spans="1:31" ht="30" customHeight="1" x14ac:dyDescent="0.25">
      <c r="A15" s="233">
        <f ca="1">Plan2!A3</f>
        <v>6</v>
      </c>
      <c r="B15" s="222"/>
      <c r="C15" s="222"/>
      <c r="D15" s="221">
        <f ca="1">Plan2!B3</f>
        <v>22</v>
      </c>
      <c r="E15" s="222"/>
      <c r="F15" s="222"/>
      <c r="G15" s="221">
        <f ca="1">Plan2!C3</f>
        <v>40</v>
      </c>
      <c r="H15" s="222"/>
      <c r="I15" s="222"/>
      <c r="J15" s="221">
        <f ca="1">Plan2!D3</f>
        <v>60</v>
      </c>
      <c r="K15" s="222"/>
      <c r="L15" s="222"/>
      <c r="M15" s="221">
        <f ca="1">Plan2!E3</f>
        <v>72</v>
      </c>
      <c r="N15" s="222"/>
      <c r="O15" s="223"/>
      <c r="Q15" s="256">
        <f ca="1">IF(AE2="",Plan2!K12,A24)</f>
        <v>1</v>
      </c>
      <c r="R15" s="257"/>
      <c r="S15" s="227">
        <f ca="1">IF(AE2="",Plan2!L12,D24)</f>
        <v>24</v>
      </c>
      <c r="T15" s="257"/>
      <c r="U15" s="227">
        <f ca="1">IF(AE2="",Plan2!M12,G24)</f>
        <v>31</v>
      </c>
      <c r="V15" s="257"/>
      <c r="W15" s="227">
        <f ca="1">IF(AE2="",Plan2!N12,J24)</f>
        <v>50</v>
      </c>
      <c r="X15" s="257"/>
      <c r="Y15" s="227">
        <f ca="1">IF(AE2="",Plan2!O12,M24)</f>
        <v>64</v>
      </c>
      <c r="Z15" s="228"/>
      <c r="AA15" s="206"/>
      <c r="AB15" s="206"/>
      <c r="AC15" s="206"/>
      <c r="AD15" s="206"/>
    </row>
    <row r="16" spans="1:31" ht="30" customHeight="1" thickBot="1" x14ac:dyDescent="0.3">
      <c r="A16" s="232"/>
      <c r="B16" s="222"/>
      <c r="C16" s="222"/>
      <c r="D16" s="222"/>
      <c r="E16" s="222"/>
      <c r="F16" s="222"/>
      <c r="G16" s="222"/>
      <c r="H16" s="222"/>
      <c r="I16" s="222"/>
      <c r="J16" s="222"/>
      <c r="K16" s="222"/>
      <c r="L16" s="222"/>
      <c r="M16" s="222"/>
      <c r="N16" s="222"/>
      <c r="O16" s="223"/>
      <c r="Q16" s="258"/>
      <c r="R16" s="229"/>
      <c r="S16" s="229"/>
      <c r="T16" s="229"/>
      <c r="U16" s="229"/>
      <c r="V16" s="229"/>
      <c r="W16" s="229"/>
      <c r="X16" s="229"/>
      <c r="Y16" s="229"/>
      <c r="Z16" s="230"/>
      <c r="AA16" s="206"/>
      <c r="AB16" s="206"/>
      <c r="AC16" s="206"/>
      <c r="AD16" s="206"/>
    </row>
    <row r="17" spans="1:30" ht="30" customHeight="1" x14ac:dyDescent="0.25">
      <c r="A17" s="232"/>
      <c r="B17" s="222"/>
      <c r="C17" s="222"/>
      <c r="D17" s="222"/>
      <c r="E17" s="222"/>
      <c r="F17" s="222"/>
      <c r="G17" s="222"/>
      <c r="H17" s="222"/>
      <c r="I17" s="222"/>
      <c r="J17" s="222"/>
      <c r="K17" s="222"/>
      <c r="L17" s="222"/>
      <c r="M17" s="222"/>
      <c r="N17" s="222"/>
      <c r="O17" s="223"/>
      <c r="AA17" s="206"/>
      <c r="AB17" s="206"/>
      <c r="AC17" s="206"/>
      <c r="AD17" s="206"/>
    </row>
    <row r="18" spans="1:30" ht="30" customHeight="1" thickBot="1" x14ac:dyDescent="0.3">
      <c r="A18" s="233">
        <f ca="1">Plan2!A4</f>
        <v>8</v>
      </c>
      <c r="B18" s="222"/>
      <c r="C18" s="222"/>
      <c r="D18" s="221">
        <f ca="1">Plan2!B4</f>
        <v>23</v>
      </c>
      <c r="E18" s="222"/>
      <c r="F18" s="222"/>
      <c r="G18" s="247" t="str">
        <f>Plan2!C4</f>
        <v></v>
      </c>
      <c r="H18" s="248"/>
      <c r="I18" s="249"/>
      <c r="J18" s="221">
        <f ca="1">Plan2!D4</f>
        <v>54</v>
      </c>
      <c r="K18" s="222"/>
      <c r="L18" s="222"/>
      <c r="M18" s="221">
        <f ca="1">Plan2!E4</f>
        <v>73</v>
      </c>
      <c r="N18" s="222"/>
      <c r="O18" s="223"/>
      <c r="Q18" s="269" t="s">
        <v>51</v>
      </c>
      <c r="R18" s="270"/>
      <c r="S18" s="270"/>
      <c r="T18" s="270"/>
      <c r="U18" s="270"/>
      <c r="V18" s="270"/>
      <c r="W18" s="270"/>
      <c r="X18" s="270"/>
      <c r="Y18" s="270"/>
      <c r="Z18" s="271"/>
      <c r="AA18" s="206"/>
      <c r="AB18" s="206"/>
      <c r="AC18" s="206"/>
      <c r="AD18" s="206"/>
    </row>
    <row r="19" spans="1:30" ht="30" customHeight="1" x14ac:dyDescent="0.25">
      <c r="A19" s="232"/>
      <c r="B19" s="222"/>
      <c r="C19" s="222"/>
      <c r="D19" s="222"/>
      <c r="E19" s="222"/>
      <c r="F19" s="222"/>
      <c r="G19" s="250"/>
      <c r="H19" s="251"/>
      <c r="I19" s="252"/>
      <c r="J19" s="222"/>
      <c r="K19" s="222"/>
      <c r="L19" s="222"/>
      <c r="M19" s="222"/>
      <c r="N19" s="222"/>
      <c r="O19" s="223"/>
      <c r="Q19" s="272" t="s">
        <v>3</v>
      </c>
      <c r="R19" s="273"/>
      <c r="S19" s="273" t="s">
        <v>4</v>
      </c>
      <c r="T19" s="273"/>
      <c r="U19" s="273" t="s">
        <v>5</v>
      </c>
      <c r="V19" s="273"/>
      <c r="W19" s="273" t="s">
        <v>6</v>
      </c>
      <c r="X19" s="273"/>
      <c r="Y19" s="273" t="s">
        <v>7</v>
      </c>
      <c r="Z19" s="276"/>
      <c r="AA19" s="206"/>
      <c r="AB19" s="206"/>
      <c r="AC19" s="206"/>
      <c r="AD19" s="206"/>
    </row>
    <row r="20" spans="1:30" ht="30" customHeight="1" thickBot="1" x14ac:dyDescent="0.3">
      <c r="A20" s="232"/>
      <c r="B20" s="222"/>
      <c r="C20" s="222"/>
      <c r="D20" s="222"/>
      <c r="E20" s="222"/>
      <c r="F20" s="222"/>
      <c r="G20" s="253"/>
      <c r="H20" s="254"/>
      <c r="I20" s="255"/>
      <c r="J20" s="222"/>
      <c r="K20" s="222"/>
      <c r="L20" s="222"/>
      <c r="M20" s="222"/>
      <c r="N20" s="222"/>
      <c r="O20" s="223"/>
      <c r="Q20" s="274"/>
      <c r="R20" s="275"/>
      <c r="S20" s="275"/>
      <c r="T20" s="275"/>
      <c r="U20" s="275"/>
      <c r="V20" s="275"/>
      <c r="W20" s="275"/>
      <c r="X20" s="275"/>
      <c r="Y20" s="275"/>
      <c r="Z20" s="277"/>
      <c r="AA20" s="244" t="s">
        <v>56</v>
      </c>
      <c r="AB20" s="209"/>
      <c r="AC20" s="209"/>
      <c r="AD20" s="209"/>
    </row>
    <row r="21" spans="1:30" ht="30" customHeight="1" x14ac:dyDescent="0.25">
      <c r="A21" s="233">
        <f ca="1">Plan2!A5</f>
        <v>15</v>
      </c>
      <c r="B21" s="222"/>
      <c r="C21" s="222"/>
      <c r="D21" s="221">
        <f ca="1">Plan2!B5</f>
        <v>16</v>
      </c>
      <c r="E21" s="222"/>
      <c r="F21" s="222"/>
      <c r="G21" s="221">
        <f ca="1">Plan2!C5</f>
        <v>42</v>
      </c>
      <c r="H21" s="222"/>
      <c r="I21" s="222"/>
      <c r="J21" s="221">
        <f ca="1">Plan2!D5</f>
        <v>55</v>
      </c>
      <c r="K21" s="222"/>
      <c r="L21" s="222"/>
      <c r="M21" s="221">
        <f ca="1">Plan2!E5</f>
        <v>67</v>
      </c>
      <c r="N21" s="222"/>
      <c r="O21" s="223"/>
      <c r="Q21" s="265">
        <f ca="1">IF(AE2="",Plan2!F8,A12)</f>
        <v>5</v>
      </c>
      <c r="R21" s="266"/>
      <c r="S21" s="267">
        <f ca="1">IF(AE2="",Plan2!G8,D12)</f>
        <v>26</v>
      </c>
      <c r="T21" s="266"/>
      <c r="U21" s="267">
        <f ca="1">IF(AE2="",Plan2!H8,G12)</f>
        <v>43</v>
      </c>
      <c r="V21" s="266"/>
      <c r="W21" s="267">
        <f ca="1">IF(AE2="",Plan2!I8,J12)</f>
        <v>56</v>
      </c>
      <c r="X21" s="266"/>
      <c r="Y21" s="267">
        <f ca="1">IF(AE2="",Plan2!J8,M12)</f>
        <v>68</v>
      </c>
      <c r="Z21" s="268"/>
      <c r="AA21" s="244"/>
      <c r="AB21" s="209"/>
      <c r="AC21" s="209"/>
      <c r="AD21" s="209"/>
    </row>
    <row r="22" spans="1:30" ht="30" customHeight="1" x14ac:dyDescent="0.25">
      <c r="A22" s="232"/>
      <c r="B22" s="222"/>
      <c r="C22" s="222"/>
      <c r="D22" s="222"/>
      <c r="E22" s="222"/>
      <c r="F22" s="222"/>
      <c r="G22" s="222"/>
      <c r="H22" s="222"/>
      <c r="I22" s="222"/>
      <c r="J22" s="222"/>
      <c r="K22" s="222"/>
      <c r="L22" s="222"/>
      <c r="M22" s="222"/>
      <c r="N22" s="222"/>
      <c r="O22" s="223"/>
      <c r="Q22" s="260"/>
      <c r="R22" s="257"/>
      <c r="S22" s="257"/>
      <c r="T22" s="257"/>
      <c r="U22" s="257"/>
      <c r="V22" s="257"/>
      <c r="W22" s="257"/>
      <c r="X22" s="257"/>
      <c r="Y22" s="257"/>
      <c r="Z22" s="228"/>
      <c r="AA22" s="244"/>
      <c r="AB22" s="209"/>
      <c r="AC22" s="209"/>
      <c r="AD22" s="209"/>
    </row>
    <row r="23" spans="1:30" ht="30" customHeight="1" x14ac:dyDescent="0.25">
      <c r="A23" s="232"/>
      <c r="B23" s="222"/>
      <c r="C23" s="222"/>
      <c r="D23" s="222"/>
      <c r="E23" s="222"/>
      <c r="F23" s="222"/>
      <c r="G23" s="222"/>
      <c r="H23" s="222"/>
      <c r="I23" s="222"/>
      <c r="J23" s="222"/>
      <c r="K23" s="222"/>
      <c r="L23" s="222"/>
      <c r="M23" s="222"/>
      <c r="N23" s="222"/>
      <c r="O23" s="223"/>
      <c r="Q23" s="256">
        <f ca="1">IF(AE2="",Plan2!F9,A15)</f>
        <v>6</v>
      </c>
      <c r="R23" s="257"/>
      <c r="S23" s="227">
        <f ca="1">IF(AE2="",Plan2!G9,D15)</f>
        <v>22</v>
      </c>
      <c r="T23" s="257"/>
      <c r="U23" s="227">
        <f ca="1">IF(AE2="",Plan2!H9,G15)</f>
        <v>40</v>
      </c>
      <c r="V23" s="257"/>
      <c r="W23" s="227">
        <f ca="1">IF(AE2="",Plan2!I9,J15)</f>
        <v>60</v>
      </c>
      <c r="X23" s="257"/>
      <c r="Y23" s="227">
        <f ca="1">IF(AE2="",Plan2!J9,M15)</f>
        <v>72</v>
      </c>
      <c r="Z23" s="228"/>
      <c r="AA23" s="244"/>
      <c r="AB23" s="209"/>
      <c r="AC23" s="209"/>
      <c r="AD23" s="209"/>
    </row>
    <row r="24" spans="1:30" ht="30" customHeight="1" x14ac:dyDescent="0.25">
      <c r="A24" s="233">
        <f ca="1">Plan2!A6</f>
        <v>1</v>
      </c>
      <c r="B24" s="222"/>
      <c r="C24" s="222"/>
      <c r="D24" s="221">
        <f ca="1">Plan2!B6</f>
        <v>24</v>
      </c>
      <c r="E24" s="222"/>
      <c r="F24" s="222"/>
      <c r="G24" s="221">
        <f ca="1">Plan2!C6</f>
        <v>31</v>
      </c>
      <c r="H24" s="222"/>
      <c r="I24" s="222"/>
      <c r="J24" s="221">
        <f ca="1">Plan2!D6</f>
        <v>50</v>
      </c>
      <c r="K24" s="222"/>
      <c r="L24" s="222"/>
      <c r="M24" s="221">
        <f ca="1">Plan2!E6</f>
        <v>64</v>
      </c>
      <c r="N24" s="222"/>
      <c r="O24" s="223"/>
      <c r="Q24" s="260"/>
      <c r="R24" s="257"/>
      <c r="S24" s="257"/>
      <c r="T24" s="257"/>
      <c r="U24" s="257"/>
      <c r="V24" s="257"/>
      <c r="W24" s="257"/>
      <c r="X24" s="257"/>
      <c r="Y24" s="257"/>
      <c r="Z24" s="228"/>
      <c r="AA24" s="244" t="s">
        <v>57</v>
      </c>
      <c r="AB24" s="209"/>
      <c r="AC24" s="209"/>
      <c r="AD24" s="209"/>
    </row>
    <row r="25" spans="1:30" ht="30" customHeight="1" x14ac:dyDescent="0.25">
      <c r="A25" s="232"/>
      <c r="B25" s="222"/>
      <c r="C25" s="222"/>
      <c r="D25" s="222"/>
      <c r="E25" s="222"/>
      <c r="F25" s="222"/>
      <c r="G25" s="222"/>
      <c r="H25" s="222"/>
      <c r="I25" s="222"/>
      <c r="J25" s="222"/>
      <c r="K25" s="222"/>
      <c r="L25" s="222"/>
      <c r="M25" s="222"/>
      <c r="N25" s="222"/>
      <c r="O25" s="223"/>
      <c r="Q25" s="256">
        <f ca="1">IF(AE2="",Plan2!F10,A18)</f>
        <v>8</v>
      </c>
      <c r="R25" s="257"/>
      <c r="S25" s="227">
        <f ca="1">IF(AE2="",Plan2!G10,D18)</f>
        <v>23</v>
      </c>
      <c r="T25" s="257"/>
      <c r="U25" s="261" t="str">
        <f>Plan2!C10</f>
        <v></v>
      </c>
      <c r="V25" s="262"/>
      <c r="W25" s="227">
        <f ca="1">IF(AE2="",Plan2!I10,J18)</f>
        <v>54</v>
      </c>
      <c r="X25" s="257"/>
      <c r="Y25" s="227">
        <f ca="1">IF(AE2="",Plan2!J10,M18)</f>
        <v>73</v>
      </c>
      <c r="Z25" s="228"/>
      <c r="AA25" s="244"/>
      <c r="AB25" s="209"/>
      <c r="AC25" s="209"/>
      <c r="AD25" s="209"/>
    </row>
    <row r="26" spans="1:30" ht="30" customHeight="1" thickBot="1" x14ac:dyDescent="0.3">
      <c r="A26" s="259"/>
      <c r="B26" s="245"/>
      <c r="C26" s="245"/>
      <c r="D26" s="245"/>
      <c r="E26" s="245"/>
      <c r="F26" s="245"/>
      <c r="G26" s="245"/>
      <c r="H26" s="245"/>
      <c r="I26" s="245"/>
      <c r="J26" s="245"/>
      <c r="K26" s="245"/>
      <c r="L26" s="245"/>
      <c r="M26" s="245"/>
      <c r="N26" s="245"/>
      <c r="O26" s="246"/>
      <c r="Q26" s="260"/>
      <c r="R26" s="257"/>
      <c r="S26" s="257"/>
      <c r="T26" s="257"/>
      <c r="U26" s="263"/>
      <c r="V26" s="264"/>
      <c r="W26" s="257"/>
      <c r="X26" s="257"/>
      <c r="Y26" s="257"/>
      <c r="Z26" s="228"/>
      <c r="AA26" s="244"/>
      <c r="AB26" s="209"/>
      <c r="AC26" s="209"/>
      <c r="AD26" s="209"/>
    </row>
    <row r="27" spans="1:30" ht="30" customHeight="1" x14ac:dyDescent="0.25">
      <c r="A27" s="240" t="s">
        <v>52</v>
      </c>
      <c r="B27" s="240"/>
      <c r="C27" s="240"/>
      <c r="D27" s="240"/>
      <c r="E27" s="240"/>
      <c r="F27" s="240"/>
      <c r="G27" s="240"/>
      <c r="H27" s="240"/>
      <c r="I27" s="241" t="s">
        <v>53</v>
      </c>
      <c r="J27" s="241"/>
      <c r="K27" s="241"/>
      <c r="L27" s="241"/>
      <c r="M27" s="241"/>
      <c r="N27" s="241"/>
      <c r="O27" s="241"/>
      <c r="P27" s="242"/>
      <c r="Q27" s="256">
        <f ca="1">IF(AE2="",Plan2!F11,A21)</f>
        <v>15</v>
      </c>
      <c r="R27" s="257"/>
      <c r="S27" s="227">
        <f ca="1">IF(AE2="",Plan2!G11,D21)</f>
        <v>16</v>
      </c>
      <c r="T27" s="257"/>
      <c r="U27" s="227">
        <f ca="1">IF(AE2="",Plan2!H11,G21)</f>
        <v>42</v>
      </c>
      <c r="V27" s="257"/>
      <c r="W27" s="227">
        <f ca="1">IF(AE2="",Plan2!I11,J21)</f>
        <v>55</v>
      </c>
      <c r="X27" s="257"/>
      <c r="Y27" s="227">
        <f ca="1">IF(AE2="",Plan2!J11,M21)</f>
        <v>67</v>
      </c>
      <c r="Z27" s="228"/>
      <c r="AA27" s="244"/>
      <c r="AB27" s="209"/>
      <c r="AC27" s="209"/>
      <c r="AD27" s="209"/>
    </row>
    <row r="28" spans="1:30" ht="30" customHeight="1" x14ac:dyDescent="0.25">
      <c r="A28" s="240"/>
      <c r="B28" s="240"/>
      <c r="C28" s="240"/>
      <c r="D28" s="240"/>
      <c r="E28" s="240"/>
      <c r="F28" s="240"/>
      <c r="G28" s="240"/>
      <c r="H28" s="240"/>
      <c r="I28" s="241"/>
      <c r="J28" s="241"/>
      <c r="K28" s="241"/>
      <c r="L28" s="241"/>
      <c r="M28" s="241"/>
      <c r="N28" s="241"/>
      <c r="O28" s="241"/>
      <c r="P28" s="242"/>
      <c r="Q28" s="260"/>
      <c r="R28" s="257"/>
      <c r="S28" s="257"/>
      <c r="T28" s="257"/>
      <c r="U28" s="257"/>
      <c r="V28" s="257"/>
      <c r="W28" s="257"/>
      <c r="X28" s="257"/>
      <c r="Y28" s="257"/>
      <c r="Z28" s="228"/>
      <c r="AA28" s="209" t="s">
        <v>58</v>
      </c>
      <c r="AB28" s="209"/>
      <c r="AC28" s="209"/>
      <c r="AD28" s="209"/>
    </row>
    <row r="29" spans="1:30" ht="30" customHeight="1" x14ac:dyDescent="0.25">
      <c r="A29" s="240"/>
      <c r="B29" s="240"/>
      <c r="C29" s="240"/>
      <c r="D29" s="240"/>
      <c r="E29" s="240"/>
      <c r="F29" s="240"/>
      <c r="G29" s="240"/>
      <c r="H29" s="240"/>
      <c r="I29" s="241"/>
      <c r="J29" s="241"/>
      <c r="K29" s="241"/>
      <c r="L29" s="241"/>
      <c r="M29" s="241"/>
      <c r="N29" s="241"/>
      <c r="O29" s="241"/>
      <c r="P29" s="242"/>
      <c r="Q29" s="256">
        <f ca="1">IF(AE2="",Plan2!F12,A24)</f>
        <v>1</v>
      </c>
      <c r="R29" s="257"/>
      <c r="S29" s="227">
        <f ca="1">IF(AE2="",Plan2!G12,D24)</f>
        <v>24</v>
      </c>
      <c r="T29" s="257"/>
      <c r="U29" s="227">
        <f ca="1">IF(AE2="",Plan2!H12,G24)</f>
        <v>31</v>
      </c>
      <c r="V29" s="257"/>
      <c r="W29" s="227">
        <f ca="1">IF(AE2="",Plan2!I12,J24)</f>
        <v>50</v>
      </c>
      <c r="X29" s="257"/>
      <c r="Y29" s="227">
        <f ca="1">IF(AE2="",Plan2!J12,M24)</f>
        <v>64</v>
      </c>
      <c r="Z29" s="228"/>
      <c r="AA29" s="209"/>
      <c r="AB29" s="209"/>
      <c r="AC29" s="209"/>
      <c r="AD29" s="209"/>
    </row>
    <row r="30" spans="1:30" ht="30" customHeight="1" thickBot="1" x14ac:dyDescent="0.3">
      <c r="A30" s="240"/>
      <c r="B30" s="240"/>
      <c r="C30" s="240"/>
      <c r="D30" s="240"/>
      <c r="E30" s="240"/>
      <c r="F30" s="240"/>
      <c r="G30" s="240"/>
      <c r="H30" s="240"/>
      <c r="I30" s="241"/>
      <c r="J30" s="241"/>
      <c r="K30" s="241"/>
      <c r="L30" s="241"/>
      <c r="M30" s="241"/>
      <c r="N30" s="241"/>
      <c r="O30" s="241"/>
      <c r="P30" s="242"/>
      <c r="Q30" s="258"/>
      <c r="R30" s="229"/>
      <c r="S30" s="229"/>
      <c r="T30" s="229"/>
      <c r="U30" s="229"/>
      <c r="V30" s="229"/>
      <c r="W30" s="229"/>
      <c r="X30" s="229"/>
      <c r="Y30" s="229"/>
      <c r="Z30" s="230"/>
      <c r="AA30" s="209"/>
      <c r="AB30" s="209"/>
      <c r="AC30" s="209"/>
      <c r="AD30" s="209"/>
    </row>
    <row r="31" spans="1:30" ht="30" customHeight="1" x14ac:dyDescent="0.25">
      <c r="A31" s="240"/>
      <c r="B31" s="240"/>
      <c r="C31" s="240"/>
      <c r="D31" s="240"/>
      <c r="E31" s="240"/>
      <c r="F31" s="240"/>
      <c r="G31" s="240"/>
      <c r="H31" s="240"/>
      <c r="I31" s="243" t="s">
        <v>54</v>
      </c>
      <c r="J31" s="243"/>
      <c r="K31" s="243"/>
      <c r="L31" s="243"/>
      <c r="M31" s="243"/>
      <c r="N31" s="243"/>
      <c r="O31" s="243"/>
      <c r="P31" s="243"/>
      <c r="Q31" s="150" t="s">
        <v>55</v>
      </c>
      <c r="R31" s="150"/>
      <c r="S31" s="150"/>
      <c r="T31" s="150"/>
      <c r="U31" s="150"/>
      <c r="V31" s="150"/>
      <c r="W31" s="150"/>
      <c r="X31" s="150"/>
      <c r="AA31" s="209"/>
      <c r="AB31" s="209"/>
      <c r="AC31" s="209"/>
      <c r="AD31" s="209"/>
    </row>
    <row r="32" spans="1:30" ht="30" customHeight="1" x14ac:dyDescent="0.25">
      <c r="A32" s="240"/>
      <c r="B32" s="240"/>
      <c r="C32" s="240"/>
      <c r="D32" s="240"/>
      <c r="E32" s="240"/>
      <c r="F32" s="240"/>
      <c r="G32" s="240"/>
      <c r="H32" s="240"/>
      <c r="I32" s="243"/>
      <c r="J32" s="243"/>
      <c r="K32" s="243"/>
      <c r="L32" s="243"/>
      <c r="M32" s="243"/>
      <c r="N32" s="243"/>
      <c r="O32" s="243"/>
      <c r="P32" s="243"/>
      <c r="Q32" s="241"/>
      <c r="R32" s="241"/>
      <c r="S32" s="241"/>
      <c r="T32" s="241"/>
      <c r="U32" s="241"/>
      <c r="V32" s="241"/>
      <c r="W32" s="241"/>
      <c r="X32" s="241"/>
      <c r="AA32" s="209"/>
      <c r="AB32" s="209"/>
      <c r="AC32" s="209"/>
      <c r="AD32" s="209"/>
    </row>
    <row r="33" spans="1:30" ht="30" customHeight="1" x14ac:dyDescent="0.25">
      <c r="A33" s="240"/>
      <c r="B33" s="240"/>
      <c r="C33" s="240"/>
      <c r="D33" s="240"/>
      <c r="E33" s="240"/>
      <c r="F33" s="240"/>
      <c r="G33" s="240"/>
      <c r="H33" s="240"/>
      <c r="I33" s="243"/>
      <c r="J33" s="243"/>
      <c r="K33" s="243"/>
      <c r="L33" s="243"/>
      <c r="M33" s="243"/>
      <c r="N33" s="243"/>
      <c r="O33" s="243"/>
      <c r="P33" s="243"/>
      <c r="Q33" s="241"/>
      <c r="R33" s="241"/>
      <c r="S33" s="241"/>
      <c r="T33" s="241"/>
      <c r="U33" s="241"/>
      <c r="V33" s="241"/>
      <c r="W33" s="241"/>
      <c r="X33" s="241"/>
      <c r="AA33" s="209"/>
      <c r="AB33" s="209"/>
      <c r="AC33" s="209"/>
      <c r="AD33" s="209"/>
    </row>
    <row r="34" spans="1:30" ht="30" customHeight="1" x14ac:dyDescent="0.25">
      <c r="A34" s="240"/>
      <c r="B34" s="240"/>
      <c r="C34" s="240"/>
      <c r="D34" s="240"/>
      <c r="E34" s="240"/>
      <c r="F34" s="240"/>
      <c r="G34" s="240"/>
      <c r="H34" s="240"/>
      <c r="I34" s="243"/>
      <c r="J34" s="243"/>
      <c r="K34" s="243"/>
      <c r="L34" s="243"/>
      <c r="M34" s="243"/>
      <c r="N34" s="243"/>
      <c r="O34" s="243"/>
      <c r="P34" s="243"/>
      <c r="Q34" s="241"/>
      <c r="R34" s="241"/>
      <c r="S34" s="241"/>
      <c r="T34" s="241"/>
      <c r="U34" s="241"/>
      <c r="V34" s="241"/>
      <c r="W34" s="241"/>
      <c r="X34" s="241"/>
      <c r="AA34" s="209"/>
      <c r="AB34" s="209"/>
      <c r="AC34" s="209"/>
      <c r="AD34" s="209"/>
    </row>
    <row r="35" spans="1:30" ht="30" customHeight="1" thickBot="1" x14ac:dyDescent="0.3">
      <c r="AA35" s="209"/>
      <c r="AB35" s="209"/>
      <c r="AC35" s="209"/>
      <c r="AD35" s="209"/>
    </row>
    <row r="36" spans="1:30" ht="148.5" customHeight="1" thickBot="1" x14ac:dyDescent="0.4">
      <c r="C36" s="234" t="s">
        <v>93</v>
      </c>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6"/>
    </row>
    <row r="37" spans="1:30" ht="30" customHeight="1" thickBot="1" x14ac:dyDescent="0.3"/>
    <row r="38" spans="1:30" ht="132.75" customHeight="1" thickBot="1" x14ac:dyDescent="0.45">
      <c r="C38" s="237" t="s">
        <v>109</v>
      </c>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9"/>
    </row>
  </sheetData>
  <mergeCells count="114">
    <mergeCell ref="D2:R2"/>
    <mergeCell ref="D3:I3"/>
    <mergeCell ref="J3:Q3"/>
    <mergeCell ref="Q5:R6"/>
    <mergeCell ref="S5:T6"/>
    <mergeCell ref="U5:V6"/>
    <mergeCell ref="A9:C11"/>
    <mergeCell ref="D9:F11"/>
    <mergeCell ref="G9:I11"/>
    <mergeCell ref="J9:L11"/>
    <mergeCell ref="M9:O11"/>
    <mergeCell ref="Q4:Z4"/>
    <mergeCell ref="W9:X10"/>
    <mergeCell ref="Y9:Z10"/>
    <mergeCell ref="U11:V12"/>
    <mergeCell ref="W11:X12"/>
    <mergeCell ref="Y11:Z12"/>
    <mergeCell ref="S7:T8"/>
    <mergeCell ref="S9:T10"/>
    <mergeCell ref="S11:T12"/>
    <mergeCell ref="W5:X6"/>
    <mergeCell ref="Y5:Z6"/>
    <mergeCell ref="Q7:R8"/>
    <mergeCell ref="Q9:R10"/>
    <mergeCell ref="Q11:R12"/>
    <mergeCell ref="Q13:R14"/>
    <mergeCell ref="U7:V8"/>
    <mergeCell ref="W7:X8"/>
    <mergeCell ref="Y7:Z8"/>
    <mergeCell ref="U9:V10"/>
    <mergeCell ref="Q18:Z18"/>
    <mergeCell ref="Q19:R20"/>
    <mergeCell ref="S19:T20"/>
    <mergeCell ref="U19:V20"/>
    <mergeCell ref="W19:X20"/>
    <mergeCell ref="Y19:Z20"/>
    <mergeCell ref="U15:V16"/>
    <mergeCell ref="W13:X14"/>
    <mergeCell ref="Y13:Z14"/>
    <mergeCell ref="Y15:Z16"/>
    <mergeCell ref="W15:X16"/>
    <mergeCell ref="U13:V14"/>
    <mergeCell ref="Q15:R16"/>
    <mergeCell ref="S13:T14"/>
    <mergeCell ref="S15:T16"/>
    <mergeCell ref="Q21:R22"/>
    <mergeCell ref="S21:T22"/>
    <mergeCell ref="U21:V22"/>
    <mergeCell ref="W21:X22"/>
    <mergeCell ref="Y21:Z22"/>
    <mergeCell ref="Q23:R24"/>
    <mergeCell ref="S23:T24"/>
    <mergeCell ref="U23:V24"/>
    <mergeCell ref="W23:X24"/>
    <mergeCell ref="Y23:Z24"/>
    <mergeCell ref="A24:C26"/>
    <mergeCell ref="Q25:R26"/>
    <mergeCell ref="S25:T26"/>
    <mergeCell ref="U25:V26"/>
    <mergeCell ref="W25:X26"/>
    <mergeCell ref="Y25:Z26"/>
    <mergeCell ref="Q27:R28"/>
    <mergeCell ref="S27:T28"/>
    <mergeCell ref="U27:V28"/>
    <mergeCell ref="W27:X28"/>
    <mergeCell ref="Y27:Z28"/>
    <mergeCell ref="C36:AA36"/>
    <mergeCell ref="C38:AA38"/>
    <mergeCell ref="A27:H34"/>
    <mergeCell ref="I27:P30"/>
    <mergeCell ref="I31:P34"/>
    <mergeCell ref="Q31:X34"/>
    <mergeCell ref="AA20:AD23"/>
    <mergeCell ref="AA24:AD27"/>
    <mergeCell ref="D24:F26"/>
    <mergeCell ref="G24:I26"/>
    <mergeCell ref="J24:L26"/>
    <mergeCell ref="M24:O26"/>
    <mergeCell ref="M18:O20"/>
    <mergeCell ref="M21:O23"/>
    <mergeCell ref="J21:L23"/>
    <mergeCell ref="G21:I23"/>
    <mergeCell ref="D21:F23"/>
    <mergeCell ref="D18:F20"/>
    <mergeCell ref="G18:I20"/>
    <mergeCell ref="J18:L20"/>
    <mergeCell ref="Q29:R30"/>
    <mergeCell ref="S29:T30"/>
    <mergeCell ref="U29:V30"/>
    <mergeCell ref="W29:X30"/>
    <mergeCell ref="AA4:AD19"/>
    <mergeCell ref="A2:C3"/>
    <mergeCell ref="AA28:AD35"/>
    <mergeCell ref="A4:D6"/>
    <mergeCell ref="E4:H6"/>
    <mergeCell ref="I4:O6"/>
    <mergeCell ref="A7:H8"/>
    <mergeCell ref="I7:O8"/>
    <mergeCell ref="H1:AD1"/>
    <mergeCell ref="A1:D1"/>
    <mergeCell ref="T2:Z3"/>
    <mergeCell ref="M15:O17"/>
    <mergeCell ref="D12:F14"/>
    <mergeCell ref="G12:I14"/>
    <mergeCell ref="J12:L14"/>
    <mergeCell ref="M12:O14"/>
    <mergeCell ref="D15:F17"/>
    <mergeCell ref="G15:I17"/>
    <mergeCell ref="J15:L17"/>
    <mergeCell ref="Y29:Z30"/>
    <mergeCell ref="A12:C14"/>
    <mergeCell ref="A15:C17"/>
    <mergeCell ref="A18:C20"/>
    <mergeCell ref="A21:C23"/>
  </mergeCells>
  <pageMargins left="0.23622047244094491" right="0.23622047244094491" top="0.74803149606299213" bottom="0.74803149606299213" header="0.31496062992125984" footer="0.31496062992125984"/>
  <pageSetup paperSize="9" scale="50" orientation="portrait" horizontalDpi="0"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W71"/>
  <sheetViews>
    <sheetView view="pageBreakPreview" topLeftCell="A22" zoomScale="55" zoomScaleNormal="100" zoomScaleSheetLayoutView="55" workbookViewId="0">
      <selection activeCell="M18" sqref="M18"/>
    </sheetView>
  </sheetViews>
  <sheetFormatPr defaultRowHeight="15" x14ac:dyDescent="0.25"/>
  <cols>
    <col min="1" max="1" width="3.5703125" style="64" customWidth="1"/>
    <col min="2" max="18" width="9.140625" style="64"/>
    <col min="19" max="19" width="4.85546875" style="64" customWidth="1"/>
    <col min="20" max="20" width="2.7109375" style="64" customWidth="1"/>
    <col min="21" max="16384" width="9.140625" style="64"/>
  </cols>
  <sheetData>
    <row r="1" spans="2:23" ht="26.25" customHeight="1" x14ac:dyDescent="0.25">
      <c r="T1" s="78"/>
      <c r="U1" s="78"/>
      <c r="V1" s="78"/>
      <c r="W1" s="78"/>
    </row>
    <row r="2" spans="2:23" ht="26.25" customHeight="1" x14ac:dyDescent="0.25">
      <c r="T2" s="78"/>
      <c r="U2" s="78"/>
      <c r="V2" s="78"/>
      <c r="W2" s="78"/>
    </row>
    <row r="3" spans="2:23" ht="26.25" customHeight="1" x14ac:dyDescent="0.25">
      <c r="T3" s="78"/>
      <c r="U3" s="78"/>
      <c r="V3" s="78"/>
      <c r="W3" s="78"/>
    </row>
    <row r="4" spans="2:23" ht="16.5" customHeight="1" x14ac:dyDescent="0.25">
      <c r="T4" s="78"/>
      <c r="U4" s="78"/>
      <c r="V4" s="78"/>
      <c r="W4" s="78"/>
    </row>
    <row r="5" spans="2:23" x14ac:dyDescent="0.25">
      <c r="T5" s="78"/>
      <c r="U5" s="78"/>
      <c r="V5" s="78"/>
      <c r="W5" s="78"/>
    </row>
    <row r="6" spans="2:23" x14ac:dyDescent="0.25">
      <c r="T6" s="78"/>
      <c r="U6" s="78"/>
      <c r="V6" s="78"/>
      <c r="W6" s="78"/>
    </row>
    <row r="7" spans="2:23" x14ac:dyDescent="0.25">
      <c r="T7" s="78"/>
      <c r="U7" s="78"/>
      <c r="V7" s="78"/>
      <c r="W7" s="78"/>
    </row>
    <row r="8" spans="2:23" x14ac:dyDescent="0.25">
      <c r="T8" s="78"/>
      <c r="U8" s="78"/>
      <c r="V8" s="78"/>
      <c r="W8" s="78"/>
    </row>
    <row r="9" spans="2:23" x14ac:dyDescent="0.25">
      <c r="T9" s="78"/>
      <c r="U9" s="78"/>
      <c r="V9" s="78"/>
      <c r="W9" s="78"/>
    </row>
    <row r="10" spans="2:23" ht="28.5" customHeight="1" x14ac:dyDescent="0.25">
      <c r="B10" s="397" t="s">
        <v>110</v>
      </c>
      <c r="C10" s="397"/>
      <c r="D10" s="397"/>
      <c r="E10" s="397"/>
      <c r="F10" s="397"/>
      <c r="G10" s="397"/>
      <c r="H10" s="397"/>
      <c r="I10" s="397"/>
      <c r="J10" s="397"/>
      <c r="K10" s="397"/>
      <c r="L10" s="397"/>
      <c r="M10" s="397"/>
      <c r="N10" s="393" t="s">
        <v>113</v>
      </c>
      <c r="O10" s="393"/>
      <c r="P10" s="396" t="s">
        <v>114</v>
      </c>
      <c r="Q10" s="396"/>
      <c r="R10" s="396"/>
      <c r="T10" s="78"/>
      <c r="U10" s="78"/>
      <c r="V10" s="78"/>
      <c r="W10" s="78"/>
    </row>
    <row r="11" spans="2:23" ht="28.5" customHeight="1" x14ac:dyDescent="0.25">
      <c r="B11" s="397" t="s">
        <v>111</v>
      </c>
      <c r="C11" s="397"/>
      <c r="D11" s="397"/>
      <c r="E11" s="397"/>
      <c r="F11" s="397"/>
      <c r="G11" s="397"/>
      <c r="H11" s="397"/>
      <c r="I11" s="397"/>
      <c r="J11" s="397"/>
      <c r="K11" s="397"/>
      <c r="L11" s="397"/>
      <c r="M11" s="397"/>
      <c r="N11" s="394">
        <v>10</v>
      </c>
      <c r="O11" s="395"/>
      <c r="P11" s="396"/>
      <c r="Q11" s="396"/>
      <c r="R11" s="396"/>
      <c r="T11" s="78"/>
      <c r="U11" s="78"/>
      <c r="V11" s="78"/>
      <c r="W11" s="78"/>
    </row>
    <row r="12" spans="2:23" ht="51.75" x14ac:dyDescent="0.65">
      <c r="B12" s="398" t="s">
        <v>112</v>
      </c>
      <c r="C12" s="398"/>
      <c r="D12" s="398"/>
      <c r="E12" s="398"/>
      <c r="F12" s="398"/>
      <c r="G12" s="398"/>
      <c r="H12" s="398"/>
      <c r="I12" s="398"/>
      <c r="J12" s="398"/>
      <c r="K12" s="398"/>
      <c r="L12" s="398"/>
      <c r="M12" s="398"/>
      <c r="N12" s="395"/>
      <c r="O12" s="395"/>
      <c r="P12" s="396"/>
      <c r="Q12" s="396"/>
      <c r="R12" s="396"/>
      <c r="T12" s="78"/>
      <c r="U12" s="78"/>
      <c r="V12" s="78"/>
      <c r="W12" s="78"/>
    </row>
    <row r="13" spans="2:23" ht="36" x14ac:dyDescent="0.55000000000000004">
      <c r="B13" s="66" t="s">
        <v>3</v>
      </c>
      <c r="C13" s="66" t="s">
        <v>4</v>
      </c>
      <c r="D13" s="66" t="s">
        <v>5</v>
      </c>
      <c r="E13" s="66" t="s">
        <v>6</v>
      </c>
      <c r="F13" s="66" t="s">
        <v>7</v>
      </c>
      <c r="G13" s="66"/>
      <c r="H13" s="66" t="s">
        <v>3</v>
      </c>
      <c r="I13" s="66" t="s">
        <v>4</v>
      </c>
      <c r="J13" s="66" t="s">
        <v>5</v>
      </c>
      <c r="K13" s="66" t="s">
        <v>6</v>
      </c>
      <c r="L13" s="66" t="s">
        <v>7</v>
      </c>
      <c r="M13" s="66"/>
      <c r="N13" s="66" t="s">
        <v>3</v>
      </c>
      <c r="O13" s="66" t="s">
        <v>4</v>
      </c>
      <c r="P13" s="66" t="s">
        <v>5</v>
      </c>
      <c r="Q13" s="66" t="s">
        <v>6</v>
      </c>
      <c r="R13" s="66" t="s">
        <v>7</v>
      </c>
      <c r="T13" s="78"/>
      <c r="U13" s="78"/>
      <c r="V13" s="78"/>
      <c r="W13" s="78"/>
    </row>
    <row r="14" spans="2:23" ht="13.5" customHeight="1" x14ac:dyDescent="0.55000000000000004">
      <c r="B14" s="66"/>
      <c r="C14" s="66"/>
      <c r="D14" s="66"/>
      <c r="E14" s="66"/>
      <c r="F14" s="66"/>
      <c r="G14" s="66"/>
      <c r="H14" s="66"/>
      <c r="I14" s="66"/>
      <c r="J14" s="66"/>
      <c r="K14" s="66"/>
      <c r="L14" s="66"/>
      <c r="M14" s="66"/>
      <c r="N14" s="66"/>
      <c r="O14" s="66"/>
      <c r="P14" s="66"/>
      <c r="Q14" s="66"/>
      <c r="R14" s="66"/>
      <c r="T14" s="78"/>
      <c r="U14" s="78"/>
      <c r="V14" s="78"/>
      <c r="W14" s="78"/>
    </row>
    <row r="15" spans="2:23" ht="35.25" customHeight="1" x14ac:dyDescent="0.25">
      <c r="B15" s="67">
        <f ca="1">Plan2!A2</f>
        <v>5</v>
      </c>
      <c r="C15" s="67">
        <f ca="1">Plan2!B2</f>
        <v>26</v>
      </c>
      <c r="D15" s="67">
        <f ca="1">Plan2!C2</f>
        <v>43</v>
      </c>
      <c r="E15" s="67">
        <f ca="1">Plan2!D2</f>
        <v>56</v>
      </c>
      <c r="F15" s="67">
        <f ca="1">Plan2!E2</f>
        <v>68</v>
      </c>
      <c r="H15" s="67">
        <f ca="1">B15</f>
        <v>5</v>
      </c>
      <c r="I15" s="67">
        <f t="shared" ref="I15:L15" ca="1" si="0">C15</f>
        <v>26</v>
      </c>
      <c r="J15" s="67">
        <f t="shared" ca="1" si="0"/>
        <v>43</v>
      </c>
      <c r="K15" s="67">
        <f t="shared" ca="1" si="0"/>
        <v>56</v>
      </c>
      <c r="L15" s="67">
        <f t="shared" ca="1" si="0"/>
        <v>68</v>
      </c>
      <c r="N15" s="67">
        <f ca="1">H15</f>
        <v>5</v>
      </c>
      <c r="O15" s="67">
        <f t="shared" ref="O15:R15" ca="1" si="1">I15</f>
        <v>26</v>
      </c>
      <c r="P15" s="67">
        <f t="shared" ca="1" si="1"/>
        <v>43</v>
      </c>
      <c r="Q15" s="67">
        <f t="shared" ca="1" si="1"/>
        <v>56</v>
      </c>
      <c r="R15" s="67">
        <f t="shared" ca="1" si="1"/>
        <v>68</v>
      </c>
      <c r="T15" s="78"/>
      <c r="U15" s="78"/>
      <c r="V15" s="78"/>
      <c r="W15" s="78"/>
    </row>
    <row r="16" spans="2:23" ht="35.25" customHeight="1" x14ac:dyDescent="0.25">
      <c r="B16" s="67">
        <f ca="1">Plan2!A3</f>
        <v>6</v>
      </c>
      <c r="C16" s="67">
        <f ca="1">Plan2!B3</f>
        <v>22</v>
      </c>
      <c r="D16" s="67">
        <f ca="1">Plan2!C3</f>
        <v>40</v>
      </c>
      <c r="E16" s="67">
        <f ca="1">Plan2!D3</f>
        <v>60</v>
      </c>
      <c r="F16" s="67">
        <f ca="1">Plan2!E3</f>
        <v>72</v>
      </c>
      <c r="H16" s="67">
        <f t="shared" ref="H16:H19" ca="1" si="2">B16</f>
        <v>6</v>
      </c>
      <c r="I16" s="67">
        <f t="shared" ref="I16:I19" ca="1" si="3">C16</f>
        <v>22</v>
      </c>
      <c r="J16" s="67">
        <f t="shared" ref="J16:J19" ca="1" si="4">D16</f>
        <v>40</v>
      </c>
      <c r="K16" s="67">
        <f t="shared" ref="K16:K19" ca="1" si="5">E16</f>
        <v>60</v>
      </c>
      <c r="L16" s="67">
        <f t="shared" ref="L16:L19" ca="1" si="6">F16</f>
        <v>72</v>
      </c>
      <c r="N16" s="67">
        <f t="shared" ref="N16:N17" ca="1" si="7">H16</f>
        <v>6</v>
      </c>
      <c r="O16" s="67">
        <f t="shared" ref="O16:O17" ca="1" si="8">I16</f>
        <v>22</v>
      </c>
      <c r="P16" s="67">
        <f t="shared" ref="P16:P17" ca="1" si="9">J16</f>
        <v>40</v>
      </c>
      <c r="Q16" s="67">
        <f t="shared" ref="Q16:Q17" ca="1" si="10">K16</f>
        <v>60</v>
      </c>
      <c r="R16" s="67">
        <f t="shared" ref="R16:R17" ca="1" si="11">L16</f>
        <v>72</v>
      </c>
      <c r="T16" s="78"/>
      <c r="U16" s="78"/>
      <c r="V16" s="78"/>
      <c r="W16" s="78"/>
    </row>
    <row r="17" spans="2:23" ht="35.25" customHeight="1" x14ac:dyDescent="0.25">
      <c r="B17" s="67">
        <f ca="1">Plan2!A4</f>
        <v>8</v>
      </c>
      <c r="C17" s="67">
        <f ca="1">Plan2!B4</f>
        <v>23</v>
      </c>
      <c r="D17" s="68" t="str">
        <f>Plan2!C4</f>
        <v></v>
      </c>
      <c r="E17" s="67">
        <f ca="1">Plan2!D4</f>
        <v>54</v>
      </c>
      <c r="F17" s="67">
        <f ca="1">Plan2!E4</f>
        <v>73</v>
      </c>
      <c r="H17" s="67">
        <f t="shared" ca="1" si="2"/>
        <v>8</v>
      </c>
      <c r="I17" s="67">
        <f t="shared" ca="1" si="3"/>
        <v>23</v>
      </c>
      <c r="J17" s="68" t="str">
        <f t="shared" si="4"/>
        <v></v>
      </c>
      <c r="K17" s="67">
        <f t="shared" ca="1" si="5"/>
        <v>54</v>
      </c>
      <c r="L17" s="67">
        <f t="shared" ca="1" si="6"/>
        <v>73</v>
      </c>
      <c r="N17" s="67">
        <f t="shared" ca="1" si="7"/>
        <v>8</v>
      </c>
      <c r="O17" s="67">
        <f t="shared" ca="1" si="8"/>
        <v>23</v>
      </c>
      <c r="P17" s="68" t="str">
        <f t="shared" si="9"/>
        <v></v>
      </c>
      <c r="Q17" s="67">
        <f t="shared" ca="1" si="10"/>
        <v>54</v>
      </c>
      <c r="R17" s="67">
        <f t="shared" ca="1" si="11"/>
        <v>73</v>
      </c>
      <c r="T17" s="78" t="s">
        <v>141</v>
      </c>
      <c r="U17" s="80"/>
      <c r="V17" s="79"/>
      <c r="W17" s="79"/>
    </row>
    <row r="18" spans="2:23" ht="35.25" customHeight="1" x14ac:dyDescent="0.25">
      <c r="B18" s="67">
        <f ca="1">Plan2!A5</f>
        <v>15</v>
      </c>
      <c r="C18" s="67">
        <f ca="1">Plan2!B5</f>
        <v>16</v>
      </c>
      <c r="D18" s="67">
        <f ca="1">Plan2!C5</f>
        <v>42</v>
      </c>
      <c r="E18" s="67">
        <f ca="1">Plan2!D5</f>
        <v>55</v>
      </c>
      <c r="F18" s="67">
        <f ca="1">Plan2!E5</f>
        <v>67</v>
      </c>
      <c r="H18" s="67">
        <f t="shared" ca="1" si="2"/>
        <v>15</v>
      </c>
      <c r="I18" s="67">
        <f t="shared" ca="1" si="3"/>
        <v>16</v>
      </c>
      <c r="J18" s="67">
        <f t="shared" ca="1" si="4"/>
        <v>42</v>
      </c>
      <c r="K18" s="67">
        <f t="shared" ca="1" si="5"/>
        <v>55</v>
      </c>
      <c r="L18" s="67">
        <f t="shared" ca="1" si="6"/>
        <v>67</v>
      </c>
      <c r="N18" s="67">
        <f t="shared" ref="N18:N19" ca="1" si="12">H18</f>
        <v>15</v>
      </c>
      <c r="O18" s="67">
        <f t="shared" ref="O18:O19" ca="1" si="13">I18</f>
        <v>16</v>
      </c>
      <c r="P18" s="67">
        <f t="shared" ref="P18:P19" ca="1" si="14">J18</f>
        <v>42</v>
      </c>
      <c r="Q18" s="67">
        <f t="shared" ref="Q18:Q19" ca="1" si="15">K18</f>
        <v>55</v>
      </c>
      <c r="R18" s="67">
        <f t="shared" ref="R18:R19" ca="1" si="16">L18</f>
        <v>67</v>
      </c>
      <c r="T18" s="80"/>
      <c r="U18" s="80"/>
      <c r="V18" s="79"/>
      <c r="W18" s="79"/>
    </row>
    <row r="19" spans="2:23" ht="35.25" customHeight="1" x14ac:dyDescent="0.25">
      <c r="B19" s="67">
        <f ca="1">Plan2!A6</f>
        <v>1</v>
      </c>
      <c r="C19" s="67">
        <f ca="1">Plan2!B6</f>
        <v>24</v>
      </c>
      <c r="D19" s="67">
        <f ca="1">Plan2!C6</f>
        <v>31</v>
      </c>
      <c r="E19" s="67">
        <f ca="1">Plan2!D6</f>
        <v>50</v>
      </c>
      <c r="F19" s="67">
        <f ca="1">Plan2!E6</f>
        <v>64</v>
      </c>
      <c r="H19" s="67">
        <f t="shared" ca="1" si="2"/>
        <v>1</v>
      </c>
      <c r="I19" s="67">
        <f t="shared" ca="1" si="3"/>
        <v>24</v>
      </c>
      <c r="J19" s="67">
        <f t="shared" ca="1" si="4"/>
        <v>31</v>
      </c>
      <c r="K19" s="67">
        <f t="shared" ca="1" si="5"/>
        <v>50</v>
      </c>
      <c r="L19" s="67">
        <f t="shared" ca="1" si="6"/>
        <v>64</v>
      </c>
      <c r="N19" s="67">
        <f t="shared" ca="1" si="12"/>
        <v>1</v>
      </c>
      <c r="O19" s="67">
        <f t="shared" ca="1" si="13"/>
        <v>24</v>
      </c>
      <c r="P19" s="67">
        <f t="shared" ca="1" si="14"/>
        <v>31</v>
      </c>
      <c r="Q19" s="67">
        <f t="shared" ca="1" si="15"/>
        <v>50</v>
      </c>
      <c r="R19" s="67">
        <f t="shared" ca="1" si="16"/>
        <v>64</v>
      </c>
      <c r="T19" s="80"/>
      <c r="U19" s="80"/>
      <c r="V19" s="79"/>
      <c r="W19" s="79"/>
    </row>
    <row r="20" spans="2:23" x14ac:dyDescent="0.25">
      <c r="T20" s="80"/>
      <c r="U20" s="80"/>
      <c r="V20" s="79"/>
      <c r="W20" s="79"/>
    </row>
    <row r="21" spans="2:23" x14ac:dyDescent="0.25">
      <c r="T21" s="80"/>
      <c r="U21" s="80"/>
      <c r="V21" s="79"/>
      <c r="W21" s="79"/>
    </row>
    <row r="22" spans="2:23" x14ac:dyDescent="0.25">
      <c r="T22" s="80"/>
      <c r="U22" s="80"/>
      <c r="V22" s="79"/>
      <c r="W22" s="79"/>
    </row>
    <row r="23" spans="2:23" x14ac:dyDescent="0.25">
      <c r="T23" s="80"/>
      <c r="U23" s="80"/>
      <c r="V23" s="79"/>
      <c r="W23" s="79"/>
    </row>
    <row r="24" spans="2:23" x14ac:dyDescent="0.25">
      <c r="T24" s="80"/>
      <c r="U24" s="80"/>
      <c r="V24" s="79"/>
      <c r="W24" s="79"/>
    </row>
    <row r="25" spans="2:23" x14ac:dyDescent="0.25">
      <c r="T25" s="78"/>
      <c r="U25" s="78"/>
      <c r="V25" s="78"/>
      <c r="W25" s="78"/>
    </row>
    <row r="26" spans="2:23" ht="36" x14ac:dyDescent="0.55000000000000004">
      <c r="B26" s="66" t="s">
        <v>3</v>
      </c>
      <c r="C26" s="66" t="s">
        <v>4</v>
      </c>
      <c r="D26" s="66" t="s">
        <v>5</v>
      </c>
      <c r="E26" s="66" t="s">
        <v>6</v>
      </c>
      <c r="F26" s="66" t="s">
        <v>7</v>
      </c>
      <c r="G26" s="66"/>
      <c r="H26" s="66" t="s">
        <v>3</v>
      </c>
      <c r="I26" s="66" t="s">
        <v>4</v>
      </c>
      <c r="J26" s="66" t="s">
        <v>5</v>
      </c>
      <c r="K26" s="66" t="s">
        <v>6</v>
      </c>
      <c r="L26" s="66" t="s">
        <v>7</v>
      </c>
      <c r="M26" s="66"/>
      <c r="N26" s="66" t="s">
        <v>3</v>
      </c>
      <c r="O26" s="66" t="s">
        <v>4</v>
      </c>
      <c r="P26" s="66" t="s">
        <v>5</v>
      </c>
      <c r="Q26" s="66" t="s">
        <v>6</v>
      </c>
      <c r="R26" s="66" t="s">
        <v>7</v>
      </c>
      <c r="T26" s="78"/>
      <c r="U26" s="78"/>
      <c r="V26" s="78"/>
      <c r="W26" s="78"/>
    </row>
    <row r="27" spans="2:23" ht="13.5" customHeight="1" x14ac:dyDescent="0.25">
      <c r="T27" s="78"/>
      <c r="U27" s="78"/>
      <c r="V27" s="78"/>
      <c r="W27" s="78"/>
    </row>
    <row r="28" spans="2:23" ht="35.25" customHeight="1" x14ac:dyDescent="0.25">
      <c r="B28" s="67">
        <f ca="1">N15</f>
        <v>5</v>
      </c>
      <c r="C28" s="67">
        <f t="shared" ref="C28:F32" ca="1" si="17">O15</f>
        <v>26</v>
      </c>
      <c r="D28" s="67">
        <f t="shared" ca="1" si="17"/>
        <v>43</v>
      </c>
      <c r="E28" s="67">
        <f t="shared" ca="1" si="17"/>
        <v>56</v>
      </c>
      <c r="F28" s="67">
        <f t="shared" ca="1" si="17"/>
        <v>68</v>
      </c>
      <c r="H28" s="67">
        <f ca="1">B28</f>
        <v>5</v>
      </c>
      <c r="I28" s="67">
        <f t="shared" ref="I28:L32" ca="1" si="18">C28</f>
        <v>26</v>
      </c>
      <c r="J28" s="67">
        <f t="shared" ca="1" si="18"/>
        <v>43</v>
      </c>
      <c r="K28" s="67">
        <f t="shared" ca="1" si="18"/>
        <v>56</v>
      </c>
      <c r="L28" s="67">
        <f t="shared" ca="1" si="18"/>
        <v>68</v>
      </c>
      <c r="N28" s="67">
        <f ca="1">H28</f>
        <v>5</v>
      </c>
      <c r="O28" s="67">
        <f t="shared" ref="O28:R32" ca="1" si="19">I28</f>
        <v>26</v>
      </c>
      <c r="P28" s="67">
        <f t="shared" ca="1" si="19"/>
        <v>43</v>
      </c>
      <c r="Q28" s="67">
        <f t="shared" ca="1" si="19"/>
        <v>56</v>
      </c>
      <c r="R28" s="67">
        <f t="shared" ca="1" si="19"/>
        <v>68</v>
      </c>
      <c r="T28" s="78"/>
      <c r="U28" s="78"/>
      <c r="V28" s="78"/>
      <c r="W28" s="78"/>
    </row>
    <row r="29" spans="2:23" ht="35.25" customHeight="1" x14ac:dyDescent="0.25">
      <c r="B29" s="67">
        <f t="shared" ref="B29:B32" ca="1" si="20">N16</f>
        <v>6</v>
      </c>
      <c r="C29" s="67">
        <f t="shared" ca="1" si="17"/>
        <v>22</v>
      </c>
      <c r="D29" s="67">
        <f t="shared" ca="1" si="17"/>
        <v>40</v>
      </c>
      <c r="E29" s="67">
        <f t="shared" ca="1" si="17"/>
        <v>60</v>
      </c>
      <c r="F29" s="67">
        <f t="shared" ca="1" si="17"/>
        <v>72</v>
      </c>
      <c r="H29" s="67">
        <f t="shared" ref="H29:H32" ca="1" si="21">B29</f>
        <v>6</v>
      </c>
      <c r="I29" s="67">
        <f t="shared" ca="1" si="18"/>
        <v>22</v>
      </c>
      <c r="J29" s="67">
        <f t="shared" ca="1" si="18"/>
        <v>40</v>
      </c>
      <c r="K29" s="67">
        <f t="shared" ca="1" si="18"/>
        <v>60</v>
      </c>
      <c r="L29" s="67">
        <f t="shared" ca="1" si="18"/>
        <v>72</v>
      </c>
      <c r="N29" s="67">
        <f t="shared" ref="N29:N32" ca="1" si="22">H29</f>
        <v>6</v>
      </c>
      <c r="O29" s="67">
        <f t="shared" ca="1" si="19"/>
        <v>22</v>
      </c>
      <c r="P29" s="67">
        <f t="shared" ca="1" si="19"/>
        <v>40</v>
      </c>
      <c r="Q29" s="67">
        <f t="shared" ca="1" si="19"/>
        <v>60</v>
      </c>
      <c r="R29" s="67">
        <f t="shared" ca="1" si="19"/>
        <v>72</v>
      </c>
      <c r="T29" s="78"/>
      <c r="U29" s="78"/>
      <c r="V29" s="78"/>
      <c r="W29" s="78"/>
    </row>
    <row r="30" spans="2:23" ht="35.25" customHeight="1" x14ac:dyDescent="0.25">
      <c r="B30" s="67">
        <f t="shared" ca="1" si="20"/>
        <v>8</v>
      </c>
      <c r="C30" s="67">
        <f t="shared" ca="1" si="17"/>
        <v>23</v>
      </c>
      <c r="D30" s="68" t="str">
        <f t="shared" si="17"/>
        <v></v>
      </c>
      <c r="E30" s="67">
        <f t="shared" ca="1" si="17"/>
        <v>54</v>
      </c>
      <c r="F30" s="67">
        <f t="shared" ca="1" si="17"/>
        <v>73</v>
      </c>
      <c r="H30" s="67">
        <f t="shared" ca="1" si="21"/>
        <v>8</v>
      </c>
      <c r="I30" s="67">
        <f t="shared" ca="1" si="18"/>
        <v>23</v>
      </c>
      <c r="J30" s="68" t="str">
        <f t="shared" si="18"/>
        <v></v>
      </c>
      <c r="K30" s="67">
        <f t="shared" ca="1" si="18"/>
        <v>54</v>
      </c>
      <c r="L30" s="67">
        <f t="shared" ca="1" si="18"/>
        <v>73</v>
      </c>
      <c r="N30" s="67">
        <f t="shared" ca="1" si="22"/>
        <v>8</v>
      </c>
      <c r="O30" s="67">
        <f t="shared" ca="1" si="19"/>
        <v>23</v>
      </c>
      <c r="P30" s="68" t="str">
        <f t="shared" si="19"/>
        <v></v>
      </c>
      <c r="Q30" s="67">
        <f t="shared" ca="1" si="19"/>
        <v>54</v>
      </c>
      <c r="R30" s="67">
        <f t="shared" ca="1" si="19"/>
        <v>73</v>
      </c>
      <c r="T30" s="78"/>
      <c r="U30" s="78"/>
      <c r="V30" s="78"/>
      <c r="W30" s="78"/>
    </row>
    <row r="31" spans="2:23" ht="35.25" customHeight="1" x14ac:dyDescent="0.25">
      <c r="B31" s="67">
        <f t="shared" ca="1" si="20"/>
        <v>15</v>
      </c>
      <c r="C31" s="67">
        <f t="shared" ca="1" si="17"/>
        <v>16</v>
      </c>
      <c r="D31" s="67">
        <f t="shared" ca="1" si="17"/>
        <v>42</v>
      </c>
      <c r="E31" s="67">
        <f t="shared" ca="1" si="17"/>
        <v>55</v>
      </c>
      <c r="F31" s="67">
        <f t="shared" ca="1" si="17"/>
        <v>67</v>
      </c>
      <c r="H31" s="67">
        <f t="shared" ca="1" si="21"/>
        <v>15</v>
      </c>
      <c r="I31" s="67">
        <f t="shared" ca="1" si="18"/>
        <v>16</v>
      </c>
      <c r="J31" s="67">
        <f t="shared" ca="1" si="18"/>
        <v>42</v>
      </c>
      <c r="K31" s="67">
        <f t="shared" ca="1" si="18"/>
        <v>55</v>
      </c>
      <c r="L31" s="67">
        <f t="shared" ca="1" si="18"/>
        <v>67</v>
      </c>
      <c r="N31" s="67">
        <f t="shared" ca="1" si="22"/>
        <v>15</v>
      </c>
      <c r="O31" s="67">
        <f t="shared" ca="1" si="19"/>
        <v>16</v>
      </c>
      <c r="P31" s="67">
        <f t="shared" ca="1" si="19"/>
        <v>42</v>
      </c>
      <c r="Q31" s="67">
        <f t="shared" ca="1" si="19"/>
        <v>55</v>
      </c>
      <c r="R31" s="67">
        <f t="shared" ca="1" si="19"/>
        <v>67</v>
      </c>
      <c r="T31" s="78"/>
      <c r="U31" s="78"/>
      <c r="V31" s="78"/>
      <c r="W31" s="78"/>
    </row>
    <row r="32" spans="2:23" ht="35.25" customHeight="1" x14ac:dyDescent="0.25">
      <c r="B32" s="67">
        <f t="shared" ca="1" si="20"/>
        <v>1</v>
      </c>
      <c r="C32" s="67">
        <f t="shared" ca="1" si="17"/>
        <v>24</v>
      </c>
      <c r="D32" s="67">
        <f t="shared" ca="1" si="17"/>
        <v>31</v>
      </c>
      <c r="E32" s="67">
        <f t="shared" ca="1" si="17"/>
        <v>50</v>
      </c>
      <c r="F32" s="67">
        <f t="shared" ca="1" si="17"/>
        <v>64</v>
      </c>
      <c r="H32" s="67">
        <f t="shared" ca="1" si="21"/>
        <v>1</v>
      </c>
      <c r="I32" s="67">
        <f t="shared" ca="1" si="18"/>
        <v>24</v>
      </c>
      <c r="J32" s="67">
        <f t="shared" ca="1" si="18"/>
        <v>31</v>
      </c>
      <c r="K32" s="67">
        <f t="shared" ca="1" si="18"/>
        <v>50</v>
      </c>
      <c r="L32" s="67">
        <f t="shared" ca="1" si="18"/>
        <v>64</v>
      </c>
      <c r="N32" s="67">
        <f t="shared" ca="1" si="22"/>
        <v>1</v>
      </c>
      <c r="O32" s="67">
        <f t="shared" ca="1" si="19"/>
        <v>24</v>
      </c>
      <c r="P32" s="67">
        <f t="shared" ca="1" si="19"/>
        <v>31</v>
      </c>
      <c r="Q32" s="67">
        <f t="shared" ca="1" si="19"/>
        <v>50</v>
      </c>
      <c r="R32" s="67">
        <f t="shared" ca="1" si="19"/>
        <v>64</v>
      </c>
      <c r="T32" s="78"/>
      <c r="U32" s="78"/>
      <c r="V32" s="78"/>
      <c r="W32" s="78"/>
    </row>
    <row r="33" spans="2:23" x14ac:dyDescent="0.25">
      <c r="T33" s="78"/>
      <c r="U33" s="78"/>
      <c r="V33" s="78"/>
      <c r="W33" s="78"/>
    </row>
    <row r="34" spans="2:23" x14ac:dyDescent="0.25">
      <c r="T34" s="78"/>
      <c r="U34" s="78"/>
      <c r="V34" s="78"/>
      <c r="W34" s="78"/>
    </row>
    <row r="35" spans="2:23" x14ac:dyDescent="0.25">
      <c r="T35" s="78"/>
      <c r="U35" s="78"/>
      <c r="V35" s="78"/>
      <c r="W35" s="78"/>
    </row>
    <row r="36" spans="2:23" x14ac:dyDescent="0.25">
      <c r="T36" s="78"/>
      <c r="U36" s="78"/>
      <c r="V36" s="78"/>
      <c r="W36" s="78"/>
    </row>
    <row r="37" spans="2:23" x14ac:dyDescent="0.25">
      <c r="T37" s="78"/>
      <c r="U37" s="78"/>
      <c r="V37" s="78"/>
      <c r="W37" s="78"/>
    </row>
    <row r="38" spans="2:23" x14ac:dyDescent="0.25">
      <c r="T38" s="78"/>
      <c r="U38" s="78"/>
      <c r="V38" s="78"/>
      <c r="W38" s="78"/>
    </row>
    <row r="39" spans="2:23" ht="15.75" thickBot="1" x14ac:dyDescent="0.3">
      <c r="T39" s="78"/>
      <c r="U39" s="78"/>
      <c r="V39" s="78"/>
      <c r="W39" s="78"/>
    </row>
    <row r="40" spans="2:23" x14ac:dyDescent="0.25">
      <c r="B40" s="69"/>
      <c r="C40" s="70"/>
      <c r="D40" s="70"/>
      <c r="E40" s="70"/>
      <c r="F40" s="70"/>
      <c r="G40" s="70"/>
      <c r="H40" s="70"/>
      <c r="I40" s="70"/>
      <c r="J40" s="70"/>
      <c r="K40" s="70"/>
      <c r="L40" s="70"/>
      <c r="M40" s="70"/>
      <c r="N40" s="70"/>
      <c r="O40" s="70"/>
      <c r="P40" s="70"/>
      <c r="Q40" s="70"/>
      <c r="R40" s="71"/>
      <c r="S40" s="77"/>
      <c r="T40" s="78"/>
      <c r="U40" s="78"/>
      <c r="V40" s="78"/>
      <c r="W40" s="78"/>
    </row>
    <row r="41" spans="2:23" x14ac:dyDescent="0.25">
      <c r="B41" s="72"/>
      <c r="C41" s="73"/>
      <c r="D41" s="73"/>
      <c r="E41" s="73"/>
      <c r="F41" s="73"/>
      <c r="G41" s="73"/>
      <c r="H41" s="73"/>
      <c r="I41" s="73"/>
      <c r="J41" s="73"/>
      <c r="K41" s="73"/>
      <c r="L41" s="73"/>
      <c r="M41" s="73"/>
      <c r="N41" s="73"/>
      <c r="O41" s="73"/>
      <c r="P41" s="73"/>
      <c r="Q41" s="73"/>
      <c r="R41" s="74"/>
      <c r="S41" s="77"/>
      <c r="T41" s="78"/>
      <c r="U41" s="78"/>
      <c r="V41" s="78"/>
      <c r="W41" s="78"/>
    </row>
    <row r="42" spans="2:23" x14ac:dyDescent="0.25">
      <c r="B42" s="360" t="s">
        <v>115</v>
      </c>
      <c r="C42" s="361"/>
      <c r="D42" s="361"/>
      <c r="E42" s="361"/>
      <c r="F42" s="73"/>
      <c r="G42" s="73"/>
      <c r="H42" s="73"/>
      <c r="I42" s="73"/>
      <c r="J42" s="73"/>
      <c r="K42" s="73"/>
      <c r="L42" s="73"/>
      <c r="M42" s="73"/>
      <c r="N42" s="73"/>
      <c r="O42" s="73"/>
      <c r="P42" s="73"/>
      <c r="Q42" s="73"/>
      <c r="R42" s="74"/>
      <c r="S42" s="77"/>
      <c r="T42" s="78"/>
      <c r="U42" s="78"/>
      <c r="V42" s="78"/>
      <c r="W42" s="78"/>
    </row>
    <row r="43" spans="2:23" x14ac:dyDescent="0.25">
      <c r="B43" s="362"/>
      <c r="C43" s="361"/>
      <c r="D43" s="361"/>
      <c r="E43" s="361"/>
      <c r="F43" s="73"/>
      <c r="G43" s="73"/>
      <c r="H43" s="73"/>
      <c r="I43" s="73"/>
      <c r="J43" s="73"/>
      <c r="K43" s="73"/>
      <c r="L43" s="73"/>
      <c r="M43" s="73"/>
      <c r="N43" s="73"/>
      <c r="O43" s="73"/>
      <c r="P43" s="73"/>
      <c r="Q43" s="73"/>
      <c r="R43" s="74"/>
      <c r="S43" s="77"/>
      <c r="T43" s="78"/>
      <c r="U43" s="78"/>
      <c r="V43" s="78"/>
      <c r="W43" s="78"/>
    </row>
    <row r="44" spans="2:23" x14ac:dyDescent="0.25">
      <c r="B44" s="360" t="s">
        <v>116</v>
      </c>
      <c r="C44" s="361"/>
      <c r="D44" s="361"/>
      <c r="E44" s="361"/>
      <c r="F44" s="73"/>
      <c r="G44" s="73"/>
      <c r="H44" s="73"/>
      <c r="I44" s="73"/>
      <c r="J44" s="73"/>
      <c r="K44" s="73"/>
      <c r="L44" s="73"/>
      <c r="M44" s="73"/>
      <c r="N44" s="73"/>
      <c r="O44" s="73"/>
      <c r="P44" s="73"/>
      <c r="Q44" s="73"/>
      <c r="R44" s="74"/>
      <c r="S44" s="77"/>
      <c r="T44" s="78"/>
      <c r="U44" s="78"/>
      <c r="V44" s="78"/>
      <c r="W44" s="78"/>
    </row>
    <row r="45" spans="2:23" x14ac:dyDescent="0.25">
      <c r="B45" s="362"/>
      <c r="C45" s="361"/>
      <c r="D45" s="361"/>
      <c r="E45" s="361"/>
      <c r="F45" s="73"/>
      <c r="G45" s="73"/>
      <c r="H45" s="73"/>
      <c r="I45" s="73"/>
      <c r="J45" s="73"/>
      <c r="K45" s="73"/>
      <c r="L45" s="73"/>
      <c r="M45" s="73"/>
      <c r="N45" s="73"/>
      <c r="O45" s="73"/>
      <c r="P45" s="73"/>
      <c r="Q45" s="73"/>
      <c r="R45" s="74"/>
      <c r="S45" s="77"/>
      <c r="T45" s="78"/>
      <c r="U45" s="78"/>
      <c r="V45" s="78"/>
      <c r="W45" s="78"/>
    </row>
    <row r="46" spans="2:23" x14ac:dyDescent="0.25">
      <c r="B46" s="360" t="s">
        <v>117</v>
      </c>
      <c r="C46" s="361"/>
      <c r="D46" s="361"/>
      <c r="E46" s="361"/>
      <c r="F46" s="73"/>
      <c r="G46" s="73"/>
      <c r="H46" s="73"/>
      <c r="I46" s="73"/>
      <c r="J46" s="73"/>
      <c r="K46" s="73"/>
      <c r="L46" s="73"/>
      <c r="M46" s="73"/>
      <c r="N46" s="73"/>
      <c r="O46" s="73"/>
      <c r="P46" s="73"/>
      <c r="Q46" s="73"/>
      <c r="R46" s="74"/>
      <c r="S46" s="77"/>
      <c r="T46" s="78"/>
      <c r="U46" s="78"/>
      <c r="V46" s="78"/>
      <c r="W46" s="78"/>
    </row>
    <row r="47" spans="2:23" x14ac:dyDescent="0.25">
      <c r="B47" s="362"/>
      <c r="C47" s="361"/>
      <c r="D47" s="361"/>
      <c r="E47" s="361"/>
      <c r="F47" s="73"/>
      <c r="G47" s="73"/>
      <c r="H47" s="73"/>
      <c r="I47" s="73"/>
      <c r="J47" s="73"/>
      <c r="K47" s="73"/>
      <c r="L47" s="73"/>
      <c r="M47" s="73"/>
      <c r="N47" s="73"/>
      <c r="O47" s="73"/>
      <c r="P47" s="73"/>
      <c r="Q47" s="73"/>
      <c r="R47" s="74"/>
      <c r="S47" s="77"/>
      <c r="T47" s="78"/>
      <c r="U47" s="78"/>
      <c r="V47" s="78"/>
      <c r="W47" s="78"/>
    </row>
    <row r="48" spans="2:23" ht="15" customHeight="1" x14ac:dyDescent="0.25">
      <c r="B48" s="360" t="s">
        <v>118</v>
      </c>
      <c r="C48" s="361"/>
      <c r="D48" s="361"/>
      <c r="E48" s="361"/>
      <c r="F48" s="73"/>
      <c r="G48" s="73"/>
      <c r="H48" s="73"/>
      <c r="I48" s="73"/>
      <c r="J48" s="73"/>
      <c r="K48" s="73"/>
      <c r="L48" s="73"/>
      <c r="M48" s="73"/>
      <c r="N48" s="363" t="s">
        <v>120</v>
      </c>
      <c r="O48" s="363"/>
      <c r="P48" s="363"/>
      <c r="Q48" s="363"/>
      <c r="R48" s="364"/>
      <c r="S48" s="81"/>
      <c r="T48" s="78"/>
      <c r="U48" s="78"/>
      <c r="V48" s="78"/>
      <c r="W48" s="78"/>
    </row>
    <row r="49" spans="2:23" ht="15" customHeight="1" x14ac:dyDescent="0.25">
      <c r="B49" s="362"/>
      <c r="C49" s="361"/>
      <c r="D49" s="361"/>
      <c r="E49" s="361"/>
      <c r="F49" s="73"/>
      <c r="G49" s="73"/>
      <c r="H49" s="73"/>
      <c r="I49" s="73"/>
      <c r="J49" s="73"/>
      <c r="K49" s="73"/>
      <c r="L49" s="73"/>
      <c r="M49" s="73"/>
      <c r="N49" s="363"/>
      <c r="O49" s="363"/>
      <c r="P49" s="363"/>
      <c r="Q49" s="363"/>
      <c r="R49" s="364"/>
      <c r="S49" s="81"/>
      <c r="T49" s="78"/>
      <c r="U49" s="78"/>
      <c r="V49" s="78"/>
      <c r="W49" s="78"/>
    </row>
    <row r="50" spans="2:23" ht="15" customHeight="1" x14ac:dyDescent="0.25">
      <c r="B50" s="360" t="s">
        <v>119</v>
      </c>
      <c r="C50" s="361"/>
      <c r="D50" s="361"/>
      <c r="E50" s="361"/>
      <c r="F50" s="73"/>
      <c r="G50" s="73"/>
      <c r="H50" s="73"/>
      <c r="I50" s="73"/>
      <c r="J50" s="73"/>
      <c r="K50" s="73"/>
      <c r="L50" s="73"/>
      <c r="M50" s="73"/>
      <c r="N50" s="363"/>
      <c r="O50" s="363"/>
      <c r="P50" s="363"/>
      <c r="Q50" s="363"/>
      <c r="R50" s="364"/>
      <c r="S50" s="81"/>
      <c r="T50" s="78"/>
      <c r="U50" s="78"/>
      <c r="V50" s="78"/>
      <c r="W50" s="78"/>
    </row>
    <row r="51" spans="2:23" ht="15" customHeight="1" x14ac:dyDescent="0.25">
      <c r="B51" s="362"/>
      <c r="C51" s="361"/>
      <c r="D51" s="361"/>
      <c r="E51" s="361"/>
      <c r="F51" s="73"/>
      <c r="G51" s="73"/>
      <c r="H51" s="73"/>
      <c r="I51" s="73"/>
      <c r="J51" s="73"/>
      <c r="K51" s="73"/>
      <c r="L51" s="73"/>
      <c r="M51" s="73"/>
      <c r="N51" s="363"/>
      <c r="O51" s="363"/>
      <c r="P51" s="363"/>
      <c r="Q51" s="363"/>
      <c r="R51" s="364"/>
      <c r="S51" s="81"/>
      <c r="T51" s="78"/>
      <c r="U51" s="78"/>
      <c r="V51" s="78"/>
      <c r="W51" s="78"/>
    </row>
    <row r="52" spans="2:23" ht="15" customHeight="1" thickBot="1" x14ac:dyDescent="0.3">
      <c r="B52" s="75"/>
      <c r="C52" s="76"/>
      <c r="D52" s="76"/>
      <c r="E52" s="76"/>
      <c r="F52" s="76"/>
      <c r="G52" s="76"/>
      <c r="H52" s="76"/>
      <c r="I52" s="76"/>
      <c r="J52" s="76"/>
      <c r="K52" s="76"/>
      <c r="L52" s="76"/>
      <c r="M52" s="76"/>
      <c r="N52" s="365"/>
      <c r="O52" s="365"/>
      <c r="P52" s="365"/>
      <c r="Q52" s="365"/>
      <c r="R52" s="366"/>
      <c r="S52" s="81"/>
      <c r="T52" s="78"/>
      <c r="U52" s="78"/>
      <c r="V52" s="78"/>
      <c r="W52" s="78"/>
    </row>
    <row r="53" spans="2:23" x14ac:dyDescent="0.25">
      <c r="T53" s="78"/>
      <c r="U53" s="78"/>
      <c r="V53" s="78"/>
      <c r="W53" s="78"/>
    </row>
    <row r="54" spans="2:23" ht="15.75" thickBot="1" x14ac:dyDescent="0.3">
      <c r="T54" s="78"/>
      <c r="U54" s="78"/>
      <c r="V54" s="78"/>
      <c r="W54" s="78"/>
    </row>
    <row r="55" spans="2:23" ht="15" customHeight="1" x14ac:dyDescent="0.25">
      <c r="B55" s="333" t="s">
        <v>121</v>
      </c>
      <c r="C55" s="334"/>
      <c r="D55" s="367" t="s">
        <v>122</v>
      </c>
      <c r="E55" s="379"/>
      <c r="F55" s="379"/>
      <c r="G55" s="368"/>
      <c r="H55" s="345" t="s">
        <v>123</v>
      </c>
      <c r="I55" s="346"/>
      <c r="J55" s="382" t="s">
        <v>124</v>
      </c>
      <c r="K55" s="383"/>
      <c r="L55" s="383"/>
      <c r="M55" s="384"/>
      <c r="N55" s="391" t="s">
        <v>125</v>
      </c>
      <c r="O55" s="391"/>
      <c r="P55" s="330" t="s">
        <v>128</v>
      </c>
      <c r="Q55" s="351" t="s">
        <v>129</v>
      </c>
      <c r="R55" s="357" t="s">
        <v>130</v>
      </c>
      <c r="S55" s="82"/>
      <c r="T55" s="78"/>
      <c r="U55" s="78"/>
      <c r="V55" s="78"/>
      <c r="W55" s="78"/>
    </row>
    <row r="56" spans="2:23" ht="15" customHeight="1" x14ac:dyDescent="0.25">
      <c r="B56" s="335"/>
      <c r="C56" s="336"/>
      <c r="D56" s="369"/>
      <c r="E56" s="380"/>
      <c r="F56" s="380"/>
      <c r="G56" s="370"/>
      <c r="H56" s="347"/>
      <c r="I56" s="348"/>
      <c r="J56" s="385"/>
      <c r="K56" s="386"/>
      <c r="L56" s="386"/>
      <c r="M56" s="387"/>
      <c r="N56" s="392"/>
      <c r="O56" s="392"/>
      <c r="P56" s="331"/>
      <c r="Q56" s="352"/>
      <c r="R56" s="358"/>
      <c r="S56" s="82"/>
      <c r="T56" s="78"/>
      <c r="U56" s="78"/>
      <c r="V56" s="78"/>
      <c r="W56" s="78"/>
    </row>
    <row r="57" spans="2:23" ht="15" customHeight="1" x14ac:dyDescent="0.25">
      <c r="B57" s="335"/>
      <c r="C57" s="336"/>
      <c r="D57" s="369"/>
      <c r="E57" s="380"/>
      <c r="F57" s="380"/>
      <c r="G57" s="370"/>
      <c r="H57" s="347"/>
      <c r="I57" s="348"/>
      <c r="J57" s="385"/>
      <c r="K57" s="386"/>
      <c r="L57" s="386"/>
      <c r="M57" s="387"/>
      <c r="N57" s="392"/>
      <c r="O57" s="392"/>
      <c r="P57" s="331"/>
      <c r="Q57" s="352"/>
      <c r="R57" s="358"/>
      <c r="S57" s="82"/>
      <c r="T57" s="78"/>
      <c r="U57" s="78"/>
      <c r="V57" s="78"/>
      <c r="W57" s="78"/>
    </row>
    <row r="58" spans="2:23" ht="15" customHeight="1" x14ac:dyDescent="0.25">
      <c r="B58" s="335"/>
      <c r="C58" s="336"/>
      <c r="D58" s="369"/>
      <c r="E58" s="380"/>
      <c r="F58" s="380"/>
      <c r="G58" s="370"/>
      <c r="H58" s="347"/>
      <c r="I58" s="348"/>
      <c r="J58" s="385"/>
      <c r="K58" s="386"/>
      <c r="L58" s="386"/>
      <c r="M58" s="387"/>
      <c r="N58" s="392"/>
      <c r="O58" s="392"/>
      <c r="P58" s="331"/>
      <c r="Q58" s="352"/>
      <c r="R58" s="358"/>
      <c r="S58" s="82"/>
      <c r="T58" s="78"/>
      <c r="U58" s="78"/>
      <c r="V58" s="78"/>
      <c r="W58" s="78"/>
    </row>
    <row r="59" spans="2:23" ht="15" customHeight="1" x14ac:dyDescent="0.25">
      <c r="B59" s="335"/>
      <c r="C59" s="336"/>
      <c r="D59" s="369"/>
      <c r="E59" s="380"/>
      <c r="F59" s="380"/>
      <c r="G59" s="370"/>
      <c r="H59" s="347"/>
      <c r="I59" s="348"/>
      <c r="J59" s="385"/>
      <c r="K59" s="386"/>
      <c r="L59" s="386"/>
      <c r="M59" s="387"/>
      <c r="N59" s="327" t="s">
        <v>126</v>
      </c>
      <c r="O59" s="328"/>
      <c r="P59" s="331"/>
      <c r="Q59" s="352"/>
      <c r="R59" s="358"/>
      <c r="S59" s="82"/>
      <c r="T59" s="78"/>
      <c r="U59" s="78"/>
      <c r="V59" s="78"/>
      <c r="W59" s="78"/>
    </row>
    <row r="60" spans="2:23" ht="15.75" customHeight="1" thickBot="1" x14ac:dyDescent="0.3">
      <c r="B60" s="337"/>
      <c r="C60" s="338"/>
      <c r="D60" s="371"/>
      <c r="E60" s="381"/>
      <c r="F60" s="381"/>
      <c r="G60" s="372"/>
      <c r="H60" s="347"/>
      <c r="I60" s="348"/>
      <c r="J60" s="385"/>
      <c r="K60" s="386"/>
      <c r="L60" s="386"/>
      <c r="M60" s="387"/>
      <c r="N60" s="329" t="s">
        <v>127</v>
      </c>
      <c r="O60" s="329"/>
      <c r="P60" s="332"/>
      <c r="Q60" s="353"/>
      <c r="R60" s="358"/>
      <c r="S60" s="82"/>
      <c r="T60" s="78"/>
      <c r="U60" s="78"/>
      <c r="V60" s="78"/>
      <c r="W60" s="78"/>
    </row>
    <row r="61" spans="2:23" ht="15" customHeight="1" x14ac:dyDescent="0.25">
      <c r="B61" s="321" t="s">
        <v>132</v>
      </c>
      <c r="C61" s="322"/>
      <c r="D61" s="315" t="s">
        <v>133</v>
      </c>
      <c r="E61" s="316"/>
      <c r="F61" s="309" t="s">
        <v>134</v>
      </c>
      <c r="G61" s="310"/>
      <c r="H61" s="347"/>
      <c r="I61" s="348"/>
      <c r="J61" s="385"/>
      <c r="K61" s="386"/>
      <c r="L61" s="386"/>
      <c r="M61" s="387"/>
      <c r="N61" s="309" t="s">
        <v>139</v>
      </c>
      <c r="O61" s="354"/>
      <c r="P61" s="354"/>
      <c r="Q61" s="310"/>
      <c r="R61" s="358"/>
      <c r="S61" s="82"/>
      <c r="T61" s="78"/>
      <c r="U61" s="78"/>
      <c r="V61" s="78"/>
      <c r="W61" s="78"/>
    </row>
    <row r="62" spans="2:23" ht="15" customHeight="1" x14ac:dyDescent="0.25">
      <c r="B62" s="323"/>
      <c r="C62" s="324"/>
      <c r="D62" s="317"/>
      <c r="E62" s="318"/>
      <c r="F62" s="311"/>
      <c r="G62" s="312"/>
      <c r="H62" s="347"/>
      <c r="I62" s="348"/>
      <c r="J62" s="385"/>
      <c r="K62" s="386"/>
      <c r="L62" s="386"/>
      <c r="M62" s="387"/>
      <c r="N62" s="311"/>
      <c r="O62" s="355"/>
      <c r="P62" s="355"/>
      <c r="Q62" s="312"/>
      <c r="R62" s="358"/>
      <c r="S62" s="82"/>
      <c r="T62" s="78"/>
      <c r="U62" s="78"/>
      <c r="V62" s="78"/>
      <c r="W62" s="78"/>
    </row>
    <row r="63" spans="2:23" ht="15" customHeight="1" x14ac:dyDescent="0.25">
      <c r="B63" s="323"/>
      <c r="C63" s="324"/>
      <c r="D63" s="317"/>
      <c r="E63" s="318"/>
      <c r="F63" s="311"/>
      <c r="G63" s="312"/>
      <c r="H63" s="347"/>
      <c r="I63" s="348"/>
      <c r="J63" s="385"/>
      <c r="K63" s="386"/>
      <c r="L63" s="386"/>
      <c r="M63" s="387"/>
      <c r="N63" s="311"/>
      <c r="O63" s="355"/>
      <c r="P63" s="355"/>
      <c r="Q63" s="312"/>
      <c r="R63" s="358"/>
      <c r="S63" s="82"/>
      <c r="T63" s="78"/>
      <c r="U63" s="78"/>
      <c r="V63" s="78"/>
      <c r="W63" s="78"/>
    </row>
    <row r="64" spans="2:23" ht="15" customHeight="1" x14ac:dyDescent="0.25">
      <c r="B64" s="323"/>
      <c r="C64" s="324"/>
      <c r="D64" s="317"/>
      <c r="E64" s="318"/>
      <c r="F64" s="311"/>
      <c r="G64" s="312"/>
      <c r="H64" s="347"/>
      <c r="I64" s="348"/>
      <c r="J64" s="385"/>
      <c r="K64" s="386"/>
      <c r="L64" s="386"/>
      <c r="M64" s="387"/>
      <c r="N64" s="311"/>
      <c r="O64" s="355"/>
      <c r="P64" s="355"/>
      <c r="Q64" s="312"/>
      <c r="R64" s="358"/>
      <c r="S64" s="82"/>
      <c r="T64" s="78"/>
      <c r="U64" s="78"/>
      <c r="V64" s="78"/>
      <c r="W64" s="78"/>
    </row>
    <row r="65" spans="2:23" ht="15" customHeight="1" x14ac:dyDescent="0.25">
      <c r="B65" s="323"/>
      <c r="C65" s="324"/>
      <c r="D65" s="317"/>
      <c r="E65" s="318"/>
      <c r="F65" s="311"/>
      <c r="G65" s="312"/>
      <c r="H65" s="347"/>
      <c r="I65" s="348"/>
      <c r="J65" s="385"/>
      <c r="K65" s="386"/>
      <c r="L65" s="386"/>
      <c r="M65" s="387"/>
      <c r="N65" s="311"/>
      <c r="O65" s="355"/>
      <c r="P65" s="355"/>
      <c r="Q65" s="312"/>
      <c r="R65" s="358"/>
      <c r="S65" s="82"/>
      <c r="T65" s="77"/>
      <c r="U65" s="77"/>
      <c r="V65" s="77"/>
      <c r="W65" s="77"/>
    </row>
    <row r="66" spans="2:23" ht="15.75" customHeight="1" thickBot="1" x14ac:dyDescent="0.3">
      <c r="B66" s="325"/>
      <c r="C66" s="326"/>
      <c r="D66" s="319"/>
      <c r="E66" s="320"/>
      <c r="F66" s="313"/>
      <c r="G66" s="314"/>
      <c r="H66" s="349"/>
      <c r="I66" s="350"/>
      <c r="J66" s="388"/>
      <c r="K66" s="389"/>
      <c r="L66" s="389"/>
      <c r="M66" s="390"/>
      <c r="N66" s="313"/>
      <c r="O66" s="356"/>
      <c r="P66" s="356"/>
      <c r="Q66" s="314"/>
      <c r="R66" s="358"/>
      <c r="S66" s="82"/>
      <c r="T66" s="77"/>
      <c r="U66" s="77"/>
      <c r="V66" s="77"/>
      <c r="W66" s="77"/>
    </row>
    <row r="67" spans="2:23" ht="15" customHeight="1" x14ac:dyDescent="0.25">
      <c r="B67" s="300" t="s">
        <v>131</v>
      </c>
      <c r="C67" s="301"/>
      <c r="D67" s="301"/>
      <c r="E67" s="301"/>
      <c r="F67" s="301"/>
      <c r="G67" s="302"/>
      <c r="H67" s="333" t="s">
        <v>135</v>
      </c>
      <c r="I67" s="334"/>
      <c r="J67" s="339" t="s">
        <v>136</v>
      </c>
      <c r="K67" s="340"/>
      <c r="L67" s="345" t="s">
        <v>137</v>
      </c>
      <c r="M67" s="346"/>
      <c r="N67" s="367" t="s">
        <v>138</v>
      </c>
      <c r="O67" s="368"/>
      <c r="P67" s="373" t="s">
        <v>140</v>
      </c>
      <c r="Q67" s="374"/>
      <c r="R67" s="358"/>
      <c r="S67" s="82"/>
      <c r="T67" s="77"/>
      <c r="U67" s="77"/>
      <c r="V67" s="77"/>
      <c r="W67" s="77"/>
    </row>
    <row r="68" spans="2:23" ht="15" customHeight="1" x14ac:dyDescent="0.25">
      <c r="B68" s="303"/>
      <c r="C68" s="304"/>
      <c r="D68" s="304"/>
      <c r="E68" s="304"/>
      <c r="F68" s="304"/>
      <c r="G68" s="305"/>
      <c r="H68" s="335"/>
      <c r="I68" s="336"/>
      <c r="J68" s="341"/>
      <c r="K68" s="342"/>
      <c r="L68" s="347"/>
      <c r="M68" s="348"/>
      <c r="N68" s="369"/>
      <c r="O68" s="370"/>
      <c r="P68" s="375"/>
      <c r="Q68" s="376"/>
      <c r="R68" s="358"/>
      <c r="S68" s="82"/>
      <c r="T68" s="77"/>
      <c r="U68" s="77"/>
      <c r="V68" s="77"/>
      <c r="W68" s="77"/>
    </row>
    <row r="69" spans="2:23" ht="15" customHeight="1" x14ac:dyDescent="0.25">
      <c r="B69" s="303"/>
      <c r="C69" s="304"/>
      <c r="D69" s="304"/>
      <c r="E69" s="304"/>
      <c r="F69" s="304"/>
      <c r="G69" s="305"/>
      <c r="H69" s="335"/>
      <c r="I69" s="336"/>
      <c r="J69" s="341"/>
      <c r="K69" s="342"/>
      <c r="L69" s="347"/>
      <c r="M69" s="348"/>
      <c r="N69" s="369"/>
      <c r="O69" s="370"/>
      <c r="P69" s="375"/>
      <c r="Q69" s="376"/>
      <c r="R69" s="358"/>
      <c r="S69" s="82"/>
      <c r="T69" s="77"/>
      <c r="U69" s="77"/>
      <c r="V69" s="77"/>
      <c r="W69" s="77"/>
    </row>
    <row r="70" spans="2:23" ht="15.75" customHeight="1" thickBot="1" x14ac:dyDescent="0.3">
      <c r="B70" s="306"/>
      <c r="C70" s="307"/>
      <c r="D70" s="307"/>
      <c r="E70" s="307"/>
      <c r="F70" s="307"/>
      <c r="G70" s="308"/>
      <c r="H70" s="337"/>
      <c r="I70" s="338"/>
      <c r="J70" s="343"/>
      <c r="K70" s="344"/>
      <c r="L70" s="349"/>
      <c r="M70" s="350"/>
      <c r="N70" s="371"/>
      <c r="O70" s="372"/>
      <c r="P70" s="377"/>
      <c r="Q70" s="378"/>
      <c r="R70" s="359"/>
      <c r="S70" s="82"/>
      <c r="T70" s="77"/>
      <c r="U70" s="77"/>
      <c r="V70" s="77"/>
      <c r="W70" s="77"/>
    </row>
    <row r="71" spans="2:23" x14ac:dyDescent="0.25">
      <c r="B71" s="64" t="s">
        <v>141</v>
      </c>
      <c r="C71" s="64" t="s">
        <v>141</v>
      </c>
      <c r="D71" s="64" t="s">
        <v>141</v>
      </c>
      <c r="E71" s="64" t="s">
        <v>141</v>
      </c>
      <c r="F71" s="64" t="s">
        <v>141</v>
      </c>
      <c r="G71" s="64" t="s">
        <v>141</v>
      </c>
      <c r="H71" s="64" t="s">
        <v>141</v>
      </c>
      <c r="I71" s="64" t="s">
        <v>141</v>
      </c>
      <c r="J71" s="64" t="s">
        <v>141</v>
      </c>
      <c r="K71" s="64" t="s">
        <v>141</v>
      </c>
      <c r="L71" s="64" t="s">
        <v>141</v>
      </c>
      <c r="M71" s="64" t="s">
        <v>141</v>
      </c>
      <c r="N71" s="64" t="s">
        <v>141</v>
      </c>
      <c r="O71" s="64" t="s">
        <v>141</v>
      </c>
      <c r="P71" s="64" t="s">
        <v>141</v>
      </c>
      <c r="Q71" s="64" t="s">
        <v>141</v>
      </c>
      <c r="R71" s="64" t="s">
        <v>141</v>
      </c>
      <c r="S71" s="64" t="s">
        <v>141</v>
      </c>
      <c r="T71" s="77" t="s">
        <v>141</v>
      </c>
      <c r="U71" s="77"/>
      <c r="V71" s="77"/>
      <c r="W71" s="77"/>
    </row>
  </sheetData>
  <mergeCells count="32">
    <mergeCell ref="N10:O10"/>
    <mergeCell ref="N11:O12"/>
    <mergeCell ref="P10:R12"/>
    <mergeCell ref="B10:M10"/>
    <mergeCell ref="B11:M11"/>
    <mergeCell ref="B12:M12"/>
    <mergeCell ref="R55:R70"/>
    <mergeCell ref="B55:C60"/>
    <mergeCell ref="B42:E43"/>
    <mergeCell ref="B44:E45"/>
    <mergeCell ref="B46:E47"/>
    <mergeCell ref="B48:E49"/>
    <mergeCell ref="B50:E51"/>
    <mergeCell ref="N48:R52"/>
    <mergeCell ref="N67:O70"/>
    <mergeCell ref="P67:Q70"/>
    <mergeCell ref="D55:G60"/>
    <mergeCell ref="H55:I66"/>
    <mergeCell ref="J55:M66"/>
    <mergeCell ref="N55:O58"/>
    <mergeCell ref="P55:P60"/>
    <mergeCell ref="H67:I70"/>
    <mergeCell ref="J67:K70"/>
    <mergeCell ref="L67:M70"/>
    <mergeCell ref="Q55:Q60"/>
    <mergeCell ref="N61:Q66"/>
    <mergeCell ref="B67:G70"/>
    <mergeCell ref="F61:G66"/>
    <mergeCell ref="D61:E66"/>
    <mergeCell ref="B61:C66"/>
    <mergeCell ref="N59:O59"/>
    <mergeCell ref="N60:O60"/>
  </mergeCells>
  <pageMargins left="0.23622047244094491" right="0.23622047244094491" top="0.15748031496062992" bottom="0.15748031496062992" header="0" footer="0"/>
  <pageSetup paperSize="9" scale="59" fitToHeight="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T54"/>
  <sheetViews>
    <sheetView topLeftCell="A22" zoomScale="40" zoomScaleNormal="40" zoomScaleSheetLayoutView="85" workbookViewId="0">
      <selection activeCell="O33" sqref="O33:R33"/>
    </sheetView>
  </sheetViews>
  <sheetFormatPr defaultRowHeight="15" x14ac:dyDescent="0.25"/>
  <cols>
    <col min="1" max="1" width="6.42578125" customWidth="1"/>
  </cols>
  <sheetData>
    <row r="1" spans="13:17" ht="37.5" customHeight="1" x14ac:dyDescent="0.25"/>
    <row r="15" spans="13:17" ht="15" customHeight="1" x14ac:dyDescent="0.25">
      <c r="M15" s="514" t="s">
        <v>142</v>
      </c>
      <c r="N15" s="514"/>
      <c r="O15" s="514"/>
      <c r="P15" s="514"/>
      <c r="Q15" s="514"/>
    </row>
    <row r="16" spans="13:17" x14ac:dyDescent="0.25">
      <c r="M16" s="514"/>
      <c r="N16" s="514"/>
      <c r="O16" s="514"/>
      <c r="P16" s="514"/>
      <c r="Q16" s="514"/>
    </row>
    <row r="17" spans="2:18" x14ac:dyDescent="0.25">
      <c r="M17" s="514"/>
      <c r="N17" s="514"/>
      <c r="O17" s="514"/>
      <c r="P17" s="514"/>
      <c r="Q17" s="514"/>
    </row>
    <row r="18" spans="2:18" x14ac:dyDescent="0.25">
      <c r="M18" s="514"/>
      <c r="N18" s="514"/>
      <c r="O18" s="514"/>
      <c r="P18" s="514"/>
      <c r="Q18" s="514"/>
    </row>
    <row r="19" spans="2:18" x14ac:dyDescent="0.25">
      <c r="B19" s="65"/>
      <c r="C19" s="65"/>
      <c r="D19" s="65"/>
      <c r="E19" s="65"/>
      <c r="F19" s="65"/>
      <c r="G19" s="65"/>
      <c r="H19" s="65"/>
      <c r="I19" s="65"/>
      <c r="J19" s="65"/>
      <c r="K19" s="65"/>
      <c r="L19" s="65"/>
      <c r="M19" s="514"/>
      <c r="N19" s="514"/>
      <c r="O19" s="514"/>
      <c r="P19" s="514"/>
      <c r="Q19" s="514"/>
    </row>
    <row r="20" spans="2:18" x14ac:dyDescent="0.25">
      <c r="B20" s="65"/>
      <c r="C20" s="65"/>
      <c r="D20" s="65"/>
      <c r="E20" s="65"/>
      <c r="F20" s="65"/>
      <c r="G20" s="65"/>
      <c r="H20" s="65"/>
      <c r="I20" s="65"/>
      <c r="J20" s="65"/>
      <c r="K20" s="65"/>
      <c r="L20" s="65"/>
      <c r="M20" s="514"/>
      <c r="N20" s="514"/>
      <c r="O20" s="514"/>
      <c r="P20" s="514"/>
      <c r="Q20" s="514"/>
    </row>
    <row r="21" spans="2:18" x14ac:dyDescent="0.25">
      <c r="B21" s="65"/>
      <c r="C21" s="65"/>
      <c r="D21" s="65"/>
      <c r="E21" s="65"/>
      <c r="F21" s="65"/>
      <c r="G21" s="65"/>
      <c r="H21" s="65"/>
      <c r="I21" s="65"/>
      <c r="J21" s="65"/>
      <c r="K21" s="65"/>
      <c r="L21" s="65"/>
      <c r="M21" s="514"/>
      <c r="N21" s="514"/>
      <c r="O21" s="514"/>
      <c r="P21" s="514"/>
      <c r="Q21" s="514"/>
    </row>
    <row r="22" spans="2:18" ht="55.5" customHeight="1" x14ac:dyDescent="0.25">
      <c r="B22" s="83" t="s">
        <v>3</v>
      </c>
      <c r="C22" s="83" t="s">
        <v>4</v>
      </c>
      <c r="D22" s="83" t="s">
        <v>5</v>
      </c>
      <c r="E22" s="83" t="s">
        <v>6</v>
      </c>
      <c r="F22" s="83" t="s">
        <v>7</v>
      </c>
      <c r="G22" s="83"/>
      <c r="H22" s="83" t="s">
        <v>3</v>
      </c>
      <c r="I22" s="83" t="s">
        <v>4</v>
      </c>
      <c r="J22" s="83" t="s">
        <v>5</v>
      </c>
      <c r="K22" s="83" t="s">
        <v>6</v>
      </c>
      <c r="L22" s="83" t="s">
        <v>7</v>
      </c>
      <c r="M22" s="83"/>
      <c r="N22" s="83" t="s">
        <v>3</v>
      </c>
      <c r="O22" s="83" t="s">
        <v>4</v>
      </c>
      <c r="P22" s="83" t="s">
        <v>5</v>
      </c>
      <c r="Q22" s="83" t="s">
        <v>6</v>
      </c>
      <c r="R22" s="83" t="s">
        <v>7</v>
      </c>
    </row>
    <row r="23" spans="2:18" ht="45" customHeight="1" x14ac:dyDescent="0.25">
      <c r="B23" s="84">
        <f ca="1">Plan2!A2</f>
        <v>5</v>
      </c>
      <c r="C23" s="84">
        <f ca="1">Plan2!B2</f>
        <v>26</v>
      </c>
      <c r="D23" s="84">
        <f ca="1">Plan2!C2</f>
        <v>43</v>
      </c>
      <c r="E23" s="84">
        <f ca="1">Plan2!D2</f>
        <v>56</v>
      </c>
      <c r="F23" s="84">
        <f ca="1">Plan2!E2</f>
        <v>68</v>
      </c>
      <c r="H23" s="84">
        <f ca="1">B23</f>
        <v>5</v>
      </c>
      <c r="I23" s="84">
        <f t="shared" ref="I23:L27" ca="1" si="0">C23</f>
        <v>26</v>
      </c>
      <c r="J23" s="84">
        <f t="shared" ca="1" si="0"/>
        <v>43</v>
      </c>
      <c r="K23" s="84">
        <f t="shared" ca="1" si="0"/>
        <v>56</v>
      </c>
      <c r="L23" s="84">
        <f t="shared" ca="1" si="0"/>
        <v>68</v>
      </c>
      <c r="N23" s="84">
        <f ca="1">H23</f>
        <v>5</v>
      </c>
      <c r="O23" s="84">
        <f t="shared" ref="O23:R27" ca="1" si="1">I23</f>
        <v>26</v>
      </c>
      <c r="P23" s="84">
        <f t="shared" ca="1" si="1"/>
        <v>43</v>
      </c>
      <c r="Q23" s="84">
        <f t="shared" ca="1" si="1"/>
        <v>56</v>
      </c>
      <c r="R23" s="84">
        <f t="shared" ca="1" si="1"/>
        <v>68</v>
      </c>
    </row>
    <row r="24" spans="2:18" ht="45" customHeight="1" x14ac:dyDescent="0.25">
      <c r="B24" s="84">
        <f ca="1">Plan2!A3</f>
        <v>6</v>
      </c>
      <c r="C24" s="84">
        <f ca="1">Plan2!B3</f>
        <v>22</v>
      </c>
      <c r="D24" s="84">
        <f ca="1">Plan2!C3</f>
        <v>40</v>
      </c>
      <c r="E24" s="84">
        <f ca="1">Plan2!D3</f>
        <v>60</v>
      </c>
      <c r="F24" s="84">
        <f ca="1">Plan2!E3</f>
        <v>72</v>
      </c>
      <c r="H24" s="84">
        <f t="shared" ref="H24:H27" ca="1" si="2">B24</f>
        <v>6</v>
      </c>
      <c r="I24" s="84">
        <f t="shared" ca="1" si="0"/>
        <v>22</v>
      </c>
      <c r="J24" s="84">
        <f t="shared" ca="1" si="0"/>
        <v>40</v>
      </c>
      <c r="K24" s="84">
        <f t="shared" ca="1" si="0"/>
        <v>60</v>
      </c>
      <c r="L24" s="84">
        <f t="shared" ca="1" si="0"/>
        <v>72</v>
      </c>
      <c r="N24" s="84">
        <f t="shared" ref="N24:N27" ca="1" si="3">H24</f>
        <v>6</v>
      </c>
      <c r="O24" s="84">
        <f t="shared" ca="1" si="1"/>
        <v>22</v>
      </c>
      <c r="P24" s="84">
        <f t="shared" ca="1" si="1"/>
        <v>40</v>
      </c>
      <c r="Q24" s="84">
        <f t="shared" ca="1" si="1"/>
        <v>60</v>
      </c>
      <c r="R24" s="84">
        <f t="shared" ca="1" si="1"/>
        <v>72</v>
      </c>
    </row>
    <row r="25" spans="2:18" ht="45" customHeight="1" x14ac:dyDescent="0.25">
      <c r="B25" s="84">
        <f ca="1">Plan2!A4</f>
        <v>8</v>
      </c>
      <c r="C25" s="84">
        <f ca="1">Plan2!B4</f>
        <v>23</v>
      </c>
      <c r="D25" s="85" t="str">
        <f>Plan2!C4</f>
        <v></v>
      </c>
      <c r="E25" s="84">
        <f ca="1">Plan2!D4</f>
        <v>54</v>
      </c>
      <c r="F25" s="84">
        <f ca="1">Plan2!E4</f>
        <v>73</v>
      </c>
      <c r="H25" s="84">
        <f t="shared" ca="1" si="2"/>
        <v>8</v>
      </c>
      <c r="I25" s="84">
        <f t="shared" ca="1" si="0"/>
        <v>23</v>
      </c>
      <c r="J25" s="85" t="str">
        <f t="shared" si="0"/>
        <v></v>
      </c>
      <c r="K25" s="84">
        <f t="shared" ca="1" si="0"/>
        <v>54</v>
      </c>
      <c r="L25" s="84">
        <f t="shared" ca="1" si="0"/>
        <v>73</v>
      </c>
      <c r="N25" s="84">
        <f t="shared" ca="1" si="3"/>
        <v>8</v>
      </c>
      <c r="O25" s="84">
        <f t="shared" ca="1" si="1"/>
        <v>23</v>
      </c>
      <c r="P25" s="85" t="str">
        <f t="shared" si="1"/>
        <v></v>
      </c>
      <c r="Q25" s="84">
        <f t="shared" ca="1" si="1"/>
        <v>54</v>
      </c>
      <c r="R25" s="84">
        <f t="shared" ca="1" si="1"/>
        <v>73</v>
      </c>
    </row>
    <row r="26" spans="2:18" ht="45" customHeight="1" x14ac:dyDescent="0.25">
      <c r="B26" s="84">
        <f ca="1">Plan2!A5</f>
        <v>15</v>
      </c>
      <c r="C26" s="84">
        <f ca="1">Plan2!B5</f>
        <v>16</v>
      </c>
      <c r="D26" s="84">
        <f ca="1">Plan2!C5</f>
        <v>42</v>
      </c>
      <c r="E26" s="84">
        <f ca="1">Plan2!D5</f>
        <v>55</v>
      </c>
      <c r="F26" s="84">
        <f ca="1">Plan2!E5</f>
        <v>67</v>
      </c>
      <c r="H26" s="84">
        <f t="shared" ca="1" si="2"/>
        <v>15</v>
      </c>
      <c r="I26" s="84">
        <f t="shared" ca="1" si="0"/>
        <v>16</v>
      </c>
      <c r="J26" s="84">
        <f t="shared" ca="1" si="0"/>
        <v>42</v>
      </c>
      <c r="K26" s="84">
        <f t="shared" ca="1" si="0"/>
        <v>55</v>
      </c>
      <c r="L26" s="84">
        <f t="shared" ca="1" si="0"/>
        <v>67</v>
      </c>
      <c r="N26" s="84">
        <f t="shared" ca="1" si="3"/>
        <v>15</v>
      </c>
      <c r="O26" s="84">
        <f t="shared" ca="1" si="1"/>
        <v>16</v>
      </c>
      <c r="P26" s="84">
        <f t="shared" ca="1" si="1"/>
        <v>42</v>
      </c>
      <c r="Q26" s="84">
        <f t="shared" ca="1" si="1"/>
        <v>55</v>
      </c>
      <c r="R26" s="84">
        <f t="shared" ca="1" si="1"/>
        <v>67</v>
      </c>
    </row>
    <row r="27" spans="2:18" ht="45" customHeight="1" x14ac:dyDescent="0.25">
      <c r="B27" s="84">
        <f ca="1">Plan2!A6</f>
        <v>1</v>
      </c>
      <c r="C27" s="84">
        <f ca="1">Plan2!B6</f>
        <v>24</v>
      </c>
      <c r="D27" s="84">
        <f ca="1">Plan2!C6</f>
        <v>31</v>
      </c>
      <c r="E27" s="84">
        <f ca="1">Plan2!D6</f>
        <v>50</v>
      </c>
      <c r="F27" s="84">
        <f ca="1">Plan2!E6</f>
        <v>64</v>
      </c>
      <c r="H27" s="84">
        <f t="shared" ca="1" si="2"/>
        <v>1</v>
      </c>
      <c r="I27" s="84">
        <f t="shared" ca="1" si="0"/>
        <v>24</v>
      </c>
      <c r="J27" s="84">
        <f t="shared" ca="1" si="0"/>
        <v>31</v>
      </c>
      <c r="K27" s="84">
        <f t="shared" ca="1" si="0"/>
        <v>50</v>
      </c>
      <c r="L27" s="84">
        <f t="shared" ca="1" si="0"/>
        <v>64</v>
      </c>
      <c r="N27" s="84">
        <f t="shared" ca="1" si="3"/>
        <v>1</v>
      </c>
      <c r="O27" s="84">
        <f t="shared" ca="1" si="1"/>
        <v>24</v>
      </c>
      <c r="P27" s="84">
        <f t="shared" ca="1" si="1"/>
        <v>31</v>
      </c>
      <c r="Q27" s="84">
        <f t="shared" ca="1" si="1"/>
        <v>50</v>
      </c>
      <c r="R27" s="84">
        <f t="shared" ca="1" si="1"/>
        <v>64</v>
      </c>
    </row>
    <row r="28" spans="2:18" ht="64.5" customHeight="1" x14ac:dyDescent="0.5">
      <c r="B28" s="515" t="s">
        <v>143</v>
      </c>
      <c r="C28" s="516"/>
      <c r="D28" s="516"/>
      <c r="E28" s="516"/>
      <c r="F28" s="516"/>
      <c r="H28" s="515" t="s">
        <v>146</v>
      </c>
      <c r="I28" s="516"/>
      <c r="J28" s="516"/>
      <c r="K28" s="516"/>
      <c r="L28" s="516"/>
      <c r="N28" s="515" t="s">
        <v>145</v>
      </c>
      <c r="O28" s="516"/>
      <c r="P28" s="516"/>
      <c r="Q28" s="516"/>
      <c r="R28" s="516"/>
    </row>
    <row r="30" spans="2:18" ht="51.75" customHeight="1" thickBot="1" x14ac:dyDescent="0.3">
      <c r="B30" s="83" t="str">
        <f>B22</f>
        <v>B</v>
      </c>
      <c r="C30" s="83" t="str">
        <f t="shared" ref="C30:L30" si="4">C22</f>
        <v>I</v>
      </c>
      <c r="D30" s="83" t="str">
        <f t="shared" si="4"/>
        <v>N</v>
      </c>
      <c r="E30" s="83" t="str">
        <f t="shared" si="4"/>
        <v>G</v>
      </c>
      <c r="F30" s="83" t="str">
        <f t="shared" si="4"/>
        <v>O</v>
      </c>
      <c r="G30" s="83"/>
      <c r="H30" s="83" t="str">
        <f t="shared" si="4"/>
        <v>B</v>
      </c>
      <c r="I30" s="83" t="str">
        <f t="shared" si="4"/>
        <v>I</v>
      </c>
      <c r="J30" s="83" t="str">
        <f t="shared" si="4"/>
        <v>N</v>
      </c>
      <c r="K30" s="83" t="str">
        <f t="shared" si="4"/>
        <v>G</v>
      </c>
      <c r="L30" s="83" t="str">
        <f t="shared" si="4"/>
        <v>O</v>
      </c>
      <c r="M30" s="83"/>
      <c r="N30" s="83"/>
      <c r="O30" s="83"/>
      <c r="P30" s="83"/>
      <c r="Q30" s="83"/>
      <c r="R30" s="83"/>
    </row>
    <row r="31" spans="2:18" s="62" customFormat="1" ht="45" customHeight="1" x14ac:dyDescent="0.5">
      <c r="B31" s="86">
        <f t="shared" ref="B31:L31" ca="1" si="5">B23</f>
        <v>5</v>
      </c>
      <c r="C31" s="86">
        <f t="shared" ca="1" si="5"/>
        <v>26</v>
      </c>
      <c r="D31" s="86">
        <f t="shared" ca="1" si="5"/>
        <v>43</v>
      </c>
      <c r="E31" s="86">
        <f t="shared" ca="1" si="5"/>
        <v>56</v>
      </c>
      <c r="F31" s="86">
        <f t="shared" ca="1" si="5"/>
        <v>68</v>
      </c>
      <c r="G31" s="63"/>
      <c r="H31" s="86">
        <f t="shared" ca="1" si="5"/>
        <v>5</v>
      </c>
      <c r="I31" s="86">
        <f t="shared" ca="1" si="5"/>
        <v>26</v>
      </c>
      <c r="J31" s="86">
        <f t="shared" ca="1" si="5"/>
        <v>43</v>
      </c>
      <c r="K31" s="86">
        <f t="shared" ca="1" si="5"/>
        <v>56</v>
      </c>
      <c r="L31" s="86">
        <f t="shared" ca="1" si="5"/>
        <v>68</v>
      </c>
      <c r="M31" s="63"/>
      <c r="N31" s="90" t="s">
        <v>149</v>
      </c>
      <c r="O31" s="517" t="s">
        <v>148</v>
      </c>
      <c r="P31" s="517"/>
      <c r="Q31" s="517"/>
      <c r="R31" s="518"/>
    </row>
    <row r="32" spans="2:18" s="62" customFormat="1" ht="45" customHeight="1" x14ac:dyDescent="0.5">
      <c r="B32" s="86">
        <f t="shared" ref="B32:L32" ca="1" si="6">B24</f>
        <v>6</v>
      </c>
      <c r="C32" s="86">
        <f t="shared" ca="1" si="6"/>
        <v>22</v>
      </c>
      <c r="D32" s="86">
        <f t="shared" ca="1" si="6"/>
        <v>40</v>
      </c>
      <c r="E32" s="86">
        <f t="shared" ca="1" si="6"/>
        <v>60</v>
      </c>
      <c r="F32" s="86">
        <f t="shared" ca="1" si="6"/>
        <v>72</v>
      </c>
      <c r="G32" s="63"/>
      <c r="H32" s="86">
        <f t="shared" ca="1" si="6"/>
        <v>6</v>
      </c>
      <c r="I32" s="86">
        <f t="shared" ca="1" si="6"/>
        <v>22</v>
      </c>
      <c r="J32" s="86">
        <f t="shared" ca="1" si="6"/>
        <v>40</v>
      </c>
      <c r="K32" s="86">
        <f t="shared" ca="1" si="6"/>
        <v>60</v>
      </c>
      <c r="L32" s="86">
        <f t="shared" ca="1" si="6"/>
        <v>72</v>
      </c>
      <c r="M32" s="63"/>
      <c r="N32" s="89" t="s">
        <v>150</v>
      </c>
      <c r="O32" s="456" t="s">
        <v>151</v>
      </c>
      <c r="P32" s="456"/>
      <c r="Q32" s="456"/>
      <c r="R32" s="457"/>
    </row>
    <row r="33" spans="2:19" s="62" customFormat="1" ht="45" customHeight="1" x14ac:dyDescent="0.5">
      <c r="B33" s="86">
        <f t="shared" ref="B33:L33" ca="1" si="7">B25</f>
        <v>8</v>
      </c>
      <c r="C33" s="86">
        <f t="shared" ca="1" si="7"/>
        <v>23</v>
      </c>
      <c r="D33" s="87" t="str">
        <f t="shared" si="7"/>
        <v></v>
      </c>
      <c r="E33" s="86">
        <f t="shared" ca="1" si="7"/>
        <v>54</v>
      </c>
      <c r="F33" s="86">
        <f t="shared" ca="1" si="7"/>
        <v>73</v>
      </c>
      <c r="G33" s="63"/>
      <c r="H33" s="86">
        <f t="shared" ca="1" si="7"/>
        <v>8</v>
      </c>
      <c r="I33" s="86">
        <f t="shared" ca="1" si="7"/>
        <v>23</v>
      </c>
      <c r="J33" s="87" t="str">
        <f t="shared" si="7"/>
        <v></v>
      </c>
      <c r="K33" s="86">
        <f t="shared" ca="1" si="7"/>
        <v>54</v>
      </c>
      <c r="L33" s="86">
        <f t="shared" ca="1" si="7"/>
        <v>73</v>
      </c>
      <c r="M33" s="63"/>
      <c r="N33" s="89" t="s">
        <v>152</v>
      </c>
      <c r="O33" s="456" t="s">
        <v>153</v>
      </c>
      <c r="P33" s="456"/>
      <c r="Q33" s="456"/>
      <c r="R33" s="457"/>
    </row>
    <row r="34" spans="2:19" s="62" customFormat="1" ht="45" customHeight="1" x14ac:dyDescent="0.5">
      <c r="B34" s="86">
        <f t="shared" ref="B34:L34" ca="1" si="8">B26</f>
        <v>15</v>
      </c>
      <c r="C34" s="86">
        <f t="shared" ca="1" si="8"/>
        <v>16</v>
      </c>
      <c r="D34" s="86">
        <f t="shared" ca="1" si="8"/>
        <v>42</v>
      </c>
      <c r="E34" s="86">
        <f t="shared" ca="1" si="8"/>
        <v>55</v>
      </c>
      <c r="F34" s="86">
        <f t="shared" ca="1" si="8"/>
        <v>67</v>
      </c>
      <c r="G34" s="63"/>
      <c r="H34" s="86">
        <f t="shared" ca="1" si="8"/>
        <v>15</v>
      </c>
      <c r="I34" s="86">
        <f t="shared" ca="1" si="8"/>
        <v>16</v>
      </c>
      <c r="J34" s="86">
        <f t="shared" ca="1" si="8"/>
        <v>42</v>
      </c>
      <c r="K34" s="86">
        <f t="shared" ca="1" si="8"/>
        <v>55</v>
      </c>
      <c r="L34" s="86">
        <f t="shared" ca="1" si="8"/>
        <v>67</v>
      </c>
      <c r="M34" s="63"/>
      <c r="N34" s="89" t="s">
        <v>154</v>
      </c>
      <c r="O34" s="456" t="s">
        <v>155</v>
      </c>
      <c r="P34" s="456"/>
      <c r="Q34" s="456"/>
      <c r="R34" s="457"/>
    </row>
    <row r="35" spans="2:19" s="62" customFormat="1" ht="45" customHeight="1" thickBot="1" x14ac:dyDescent="0.55000000000000004">
      <c r="B35" s="86">
        <f t="shared" ref="B35:L35" ca="1" si="9">B27</f>
        <v>1</v>
      </c>
      <c r="C35" s="86">
        <f t="shared" ca="1" si="9"/>
        <v>24</v>
      </c>
      <c r="D35" s="86">
        <f t="shared" ca="1" si="9"/>
        <v>31</v>
      </c>
      <c r="E35" s="86">
        <f t="shared" ca="1" si="9"/>
        <v>50</v>
      </c>
      <c r="F35" s="86">
        <f t="shared" ca="1" si="9"/>
        <v>64</v>
      </c>
      <c r="G35" s="63"/>
      <c r="H35" s="86">
        <f t="shared" ca="1" si="9"/>
        <v>1</v>
      </c>
      <c r="I35" s="86">
        <f t="shared" ca="1" si="9"/>
        <v>24</v>
      </c>
      <c r="J35" s="86">
        <f t="shared" ca="1" si="9"/>
        <v>31</v>
      </c>
      <c r="K35" s="86">
        <f t="shared" ca="1" si="9"/>
        <v>50</v>
      </c>
      <c r="L35" s="86">
        <f t="shared" ca="1" si="9"/>
        <v>64</v>
      </c>
      <c r="M35" s="63"/>
      <c r="N35" s="88"/>
      <c r="O35" s="458"/>
      <c r="P35" s="458"/>
      <c r="Q35" s="458"/>
      <c r="R35" s="459"/>
    </row>
    <row r="36" spans="2:19" s="62" customFormat="1" ht="72.75" customHeight="1" thickBot="1" x14ac:dyDescent="0.75">
      <c r="B36" s="515" t="s">
        <v>144</v>
      </c>
      <c r="C36" s="516"/>
      <c r="D36" s="516"/>
      <c r="E36" s="516"/>
      <c r="F36" s="516"/>
      <c r="G36" s="63"/>
      <c r="H36" s="515" t="s">
        <v>147</v>
      </c>
      <c r="I36" s="516"/>
      <c r="J36" s="516"/>
      <c r="K36" s="516"/>
      <c r="L36" s="516"/>
      <c r="M36" s="63"/>
      <c r="N36" s="63"/>
      <c r="O36" s="63"/>
      <c r="P36" s="63"/>
      <c r="Q36" s="63"/>
      <c r="R36" s="63"/>
    </row>
    <row r="37" spans="2:19" x14ac:dyDescent="0.25">
      <c r="B37" s="460" t="s">
        <v>162</v>
      </c>
      <c r="C37" s="461"/>
      <c r="D37" s="462"/>
      <c r="E37" s="469" t="s">
        <v>163</v>
      </c>
      <c r="F37" s="470"/>
      <c r="G37" s="471"/>
      <c r="H37" s="478" t="s">
        <v>164</v>
      </c>
      <c r="I37" s="479"/>
      <c r="J37" s="480"/>
      <c r="K37" s="487" t="s">
        <v>165</v>
      </c>
      <c r="L37" s="488"/>
      <c r="M37" s="489"/>
      <c r="N37" s="496" t="s">
        <v>166</v>
      </c>
      <c r="O37" s="497"/>
      <c r="P37" s="498"/>
      <c r="Q37" s="505" t="s">
        <v>167</v>
      </c>
      <c r="R37" s="506"/>
      <c r="S37" s="507"/>
    </row>
    <row r="38" spans="2:19" x14ac:dyDescent="0.25">
      <c r="B38" s="463"/>
      <c r="C38" s="464"/>
      <c r="D38" s="465"/>
      <c r="E38" s="472"/>
      <c r="F38" s="473"/>
      <c r="G38" s="474"/>
      <c r="H38" s="481"/>
      <c r="I38" s="482"/>
      <c r="J38" s="483"/>
      <c r="K38" s="490"/>
      <c r="L38" s="491"/>
      <c r="M38" s="492"/>
      <c r="N38" s="499"/>
      <c r="O38" s="500"/>
      <c r="P38" s="501"/>
      <c r="Q38" s="508"/>
      <c r="R38" s="509"/>
      <c r="S38" s="510"/>
    </row>
    <row r="39" spans="2:19" x14ac:dyDescent="0.25">
      <c r="B39" s="463"/>
      <c r="C39" s="464"/>
      <c r="D39" s="465"/>
      <c r="E39" s="472"/>
      <c r="F39" s="473"/>
      <c r="G39" s="474"/>
      <c r="H39" s="481"/>
      <c r="I39" s="482"/>
      <c r="J39" s="483"/>
      <c r="K39" s="490"/>
      <c r="L39" s="491"/>
      <c r="M39" s="492"/>
      <c r="N39" s="499"/>
      <c r="O39" s="500"/>
      <c r="P39" s="501"/>
      <c r="Q39" s="508"/>
      <c r="R39" s="509"/>
      <c r="S39" s="510"/>
    </row>
    <row r="40" spans="2:19" x14ac:dyDescent="0.25">
      <c r="B40" s="463"/>
      <c r="C40" s="464"/>
      <c r="D40" s="465"/>
      <c r="E40" s="472"/>
      <c r="F40" s="473"/>
      <c r="G40" s="474"/>
      <c r="H40" s="481"/>
      <c r="I40" s="482"/>
      <c r="J40" s="483"/>
      <c r="K40" s="490"/>
      <c r="L40" s="491"/>
      <c r="M40" s="492"/>
      <c r="N40" s="499"/>
      <c r="O40" s="500"/>
      <c r="P40" s="501"/>
      <c r="Q40" s="508"/>
      <c r="R40" s="509"/>
      <c r="S40" s="510"/>
    </row>
    <row r="41" spans="2:19" x14ac:dyDescent="0.25">
      <c r="B41" s="463"/>
      <c r="C41" s="464"/>
      <c r="D41" s="465"/>
      <c r="E41" s="472"/>
      <c r="F41" s="473"/>
      <c r="G41" s="474"/>
      <c r="H41" s="481"/>
      <c r="I41" s="482"/>
      <c r="J41" s="483"/>
      <c r="K41" s="490"/>
      <c r="L41" s="491"/>
      <c r="M41" s="492"/>
      <c r="N41" s="499"/>
      <c r="O41" s="500"/>
      <c r="P41" s="501"/>
      <c r="Q41" s="508"/>
      <c r="R41" s="509"/>
      <c r="S41" s="510"/>
    </row>
    <row r="42" spans="2:19" x14ac:dyDescent="0.25">
      <c r="B42" s="463"/>
      <c r="C42" s="464"/>
      <c r="D42" s="465"/>
      <c r="E42" s="472"/>
      <c r="F42" s="473"/>
      <c r="G42" s="474"/>
      <c r="H42" s="481"/>
      <c r="I42" s="482"/>
      <c r="J42" s="483"/>
      <c r="K42" s="490"/>
      <c r="L42" s="491"/>
      <c r="M42" s="492"/>
      <c r="N42" s="499"/>
      <c r="O42" s="500"/>
      <c r="P42" s="501"/>
      <c r="Q42" s="508"/>
      <c r="R42" s="509"/>
      <c r="S42" s="510"/>
    </row>
    <row r="43" spans="2:19" ht="15.75" thickBot="1" x14ac:dyDescent="0.3">
      <c r="B43" s="466"/>
      <c r="C43" s="467"/>
      <c r="D43" s="468"/>
      <c r="E43" s="475"/>
      <c r="F43" s="476"/>
      <c r="G43" s="477"/>
      <c r="H43" s="484"/>
      <c r="I43" s="485"/>
      <c r="J43" s="486"/>
      <c r="K43" s="493"/>
      <c r="L43" s="494"/>
      <c r="M43" s="495"/>
      <c r="N43" s="502"/>
      <c r="O43" s="503"/>
      <c r="P43" s="504"/>
      <c r="Q43" s="511"/>
      <c r="R43" s="512"/>
      <c r="S43" s="513"/>
    </row>
    <row r="44" spans="2:19" x14ac:dyDescent="0.25">
      <c r="B44" s="402" t="s">
        <v>168</v>
      </c>
      <c r="C44" s="403"/>
      <c r="D44" s="404"/>
      <c r="E44" s="411" t="s">
        <v>169</v>
      </c>
      <c r="F44" s="412"/>
      <c r="G44" s="413"/>
      <c r="H44" s="420" t="s">
        <v>170</v>
      </c>
      <c r="I44" s="421"/>
      <c r="J44" s="422"/>
      <c r="K44" s="429" t="s">
        <v>171</v>
      </c>
      <c r="L44" s="430"/>
      <c r="M44" s="431"/>
      <c r="N44" s="438" t="s">
        <v>172</v>
      </c>
      <c r="O44" s="439"/>
      <c r="P44" s="440"/>
      <c r="Q44" s="447" t="s">
        <v>173</v>
      </c>
      <c r="R44" s="448"/>
      <c r="S44" s="449"/>
    </row>
    <row r="45" spans="2:19" x14ac:dyDescent="0.25">
      <c r="B45" s="405"/>
      <c r="C45" s="406"/>
      <c r="D45" s="407"/>
      <c r="E45" s="414"/>
      <c r="F45" s="415"/>
      <c r="G45" s="416"/>
      <c r="H45" s="423"/>
      <c r="I45" s="424"/>
      <c r="J45" s="425"/>
      <c r="K45" s="432"/>
      <c r="L45" s="433"/>
      <c r="M45" s="434"/>
      <c r="N45" s="441"/>
      <c r="O45" s="442"/>
      <c r="P45" s="443"/>
      <c r="Q45" s="450"/>
      <c r="R45" s="451"/>
      <c r="S45" s="452"/>
    </row>
    <row r="46" spans="2:19" x14ac:dyDescent="0.25">
      <c r="B46" s="405"/>
      <c r="C46" s="406"/>
      <c r="D46" s="407"/>
      <c r="E46" s="414"/>
      <c r="F46" s="415"/>
      <c r="G46" s="416"/>
      <c r="H46" s="423"/>
      <c r="I46" s="424"/>
      <c r="J46" s="425"/>
      <c r="K46" s="432"/>
      <c r="L46" s="433"/>
      <c r="M46" s="434"/>
      <c r="N46" s="441"/>
      <c r="O46" s="442"/>
      <c r="P46" s="443"/>
      <c r="Q46" s="450"/>
      <c r="R46" s="451"/>
      <c r="S46" s="452"/>
    </row>
    <row r="47" spans="2:19" x14ac:dyDescent="0.25">
      <c r="B47" s="405"/>
      <c r="C47" s="406"/>
      <c r="D47" s="407"/>
      <c r="E47" s="414"/>
      <c r="F47" s="415"/>
      <c r="G47" s="416"/>
      <c r="H47" s="423"/>
      <c r="I47" s="424"/>
      <c r="J47" s="425"/>
      <c r="K47" s="432"/>
      <c r="L47" s="433"/>
      <c r="M47" s="434"/>
      <c r="N47" s="441"/>
      <c r="O47" s="442"/>
      <c r="P47" s="443"/>
      <c r="Q47" s="450"/>
      <c r="R47" s="451"/>
      <c r="S47" s="452"/>
    </row>
    <row r="48" spans="2:19" x14ac:dyDescent="0.25">
      <c r="B48" s="405"/>
      <c r="C48" s="406"/>
      <c r="D48" s="407"/>
      <c r="E48" s="414"/>
      <c r="F48" s="415"/>
      <c r="G48" s="416"/>
      <c r="H48" s="423"/>
      <c r="I48" s="424"/>
      <c r="J48" s="425"/>
      <c r="K48" s="432"/>
      <c r="L48" s="433"/>
      <c r="M48" s="434"/>
      <c r="N48" s="441"/>
      <c r="O48" s="442"/>
      <c r="P48" s="443"/>
      <c r="Q48" s="450"/>
      <c r="R48" s="451"/>
      <c r="S48" s="452"/>
    </row>
    <row r="49" spans="1:20" x14ac:dyDescent="0.25">
      <c r="B49" s="405"/>
      <c r="C49" s="406"/>
      <c r="D49" s="407"/>
      <c r="E49" s="414"/>
      <c r="F49" s="415"/>
      <c r="G49" s="416"/>
      <c r="H49" s="423"/>
      <c r="I49" s="424"/>
      <c r="J49" s="425"/>
      <c r="K49" s="432"/>
      <c r="L49" s="433"/>
      <c r="M49" s="434"/>
      <c r="N49" s="441"/>
      <c r="O49" s="442"/>
      <c r="P49" s="443"/>
      <c r="Q49" s="450"/>
      <c r="R49" s="451"/>
      <c r="S49" s="452"/>
    </row>
    <row r="50" spans="1:20" ht="15.75" thickBot="1" x14ac:dyDescent="0.3">
      <c r="B50" s="408"/>
      <c r="C50" s="409"/>
      <c r="D50" s="410"/>
      <c r="E50" s="417"/>
      <c r="F50" s="418"/>
      <c r="G50" s="419"/>
      <c r="H50" s="426"/>
      <c r="I50" s="427"/>
      <c r="J50" s="428"/>
      <c r="K50" s="435"/>
      <c r="L50" s="436"/>
      <c r="M50" s="437"/>
      <c r="N50" s="444"/>
      <c r="O50" s="445"/>
      <c r="P50" s="446"/>
      <c r="Q50" s="453"/>
      <c r="R50" s="454"/>
      <c r="S50" s="455"/>
    </row>
    <row r="52" spans="1:20" ht="73.5" customHeight="1" x14ac:dyDescent="0.8">
      <c r="A52" s="65"/>
      <c r="B52" s="399" t="s">
        <v>156</v>
      </c>
      <c r="C52" s="399"/>
      <c r="D52" s="399"/>
      <c r="E52" s="91"/>
      <c r="F52" s="91"/>
      <c r="G52" s="91"/>
      <c r="H52" s="91"/>
      <c r="I52" s="91"/>
      <c r="J52" s="91"/>
      <c r="K52" s="91"/>
      <c r="L52" s="91"/>
      <c r="M52" s="91"/>
      <c r="N52" s="91"/>
      <c r="O52" s="91"/>
      <c r="P52" s="91"/>
      <c r="Q52" s="91"/>
      <c r="R52" s="91"/>
      <c r="S52" s="91"/>
      <c r="T52" s="91"/>
    </row>
    <row r="53" spans="1:20" ht="73.5" customHeight="1" x14ac:dyDescent="0.8">
      <c r="A53" s="65"/>
      <c r="B53" s="399" t="s">
        <v>157</v>
      </c>
      <c r="C53" s="399"/>
      <c r="D53" s="399"/>
      <c r="E53" s="399"/>
      <c r="F53" s="399"/>
      <c r="G53" s="92"/>
      <c r="H53" s="92"/>
      <c r="I53" s="92"/>
      <c r="J53" s="92"/>
      <c r="K53" s="92"/>
      <c r="L53" s="92"/>
      <c r="M53" s="92"/>
      <c r="N53" s="92"/>
      <c r="O53" s="92"/>
      <c r="P53" s="92"/>
      <c r="Q53" s="92"/>
      <c r="R53" s="92"/>
      <c r="S53" s="92"/>
      <c r="T53" s="92"/>
    </row>
    <row r="54" spans="1:20" ht="74.25" customHeight="1" x14ac:dyDescent="0.8">
      <c r="A54" s="65"/>
      <c r="B54" s="400" t="s">
        <v>158</v>
      </c>
      <c r="C54" s="400"/>
      <c r="D54" s="400"/>
      <c r="E54" s="400"/>
      <c r="F54" s="400"/>
      <c r="G54" s="93" t="s">
        <v>159</v>
      </c>
      <c r="H54" s="94" t="s">
        <v>160</v>
      </c>
      <c r="I54" s="91"/>
      <c r="J54" s="91"/>
      <c r="K54" s="91"/>
      <c r="L54" s="91"/>
      <c r="M54" s="91"/>
      <c r="N54" s="401" t="s">
        <v>161</v>
      </c>
      <c r="O54" s="401"/>
      <c r="P54" s="91"/>
      <c r="Q54" s="91"/>
      <c r="R54" s="91"/>
      <c r="S54" s="91"/>
      <c r="T54" s="91"/>
    </row>
  </sheetData>
  <mergeCells count="26">
    <mergeCell ref="M15:Q21"/>
    <mergeCell ref="B28:F28"/>
    <mergeCell ref="H28:L28"/>
    <mergeCell ref="N28:R28"/>
    <mergeCell ref="B36:F36"/>
    <mergeCell ref="H36:L36"/>
    <mergeCell ref="O31:R31"/>
    <mergeCell ref="O32:R32"/>
    <mergeCell ref="Q44:S50"/>
    <mergeCell ref="O33:R33"/>
    <mergeCell ref="O34:R35"/>
    <mergeCell ref="B37:D43"/>
    <mergeCell ref="E37:G43"/>
    <mergeCell ref="H37:J43"/>
    <mergeCell ref="K37:M43"/>
    <mergeCell ref="N37:P43"/>
    <mergeCell ref="Q37:S43"/>
    <mergeCell ref="B52:D52"/>
    <mergeCell ref="B53:F53"/>
    <mergeCell ref="B54:F54"/>
    <mergeCell ref="N54:O54"/>
    <mergeCell ref="B44:D50"/>
    <mergeCell ref="E44:G50"/>
    <mergeCell ref="H44:J50"/>
    <mergeCell ref="K44:M50"/>
    <mergeCell ref="N44:P50"/>
  </mergeCells>
  <pageMargins left="0.511811024" right="0.511811024" top="0.78740157499999996" bottom="0.78740157499999996" header="0.31496062000000002" footer="0.31496062000000002"/>
  <pageSetup paperSize="9" scale="49" orientation="portrait" horizontalDpi="0" verticalDpi="0"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S76"/>
  <sheetViews>
    <sheetView view="pageBreakPreview" topLeftCell="A6" zoomScale="55" zoomScaleNormal="70" zoomScaleSheetLayoutView="55" workbookViewId="0">
      <selection activeCell="W43" sqref="W43"/>
    </sheetView>
  </sheetViews>
  <sheetFormatPr defaultRowHeight="15" x14ac:dyDescent="0.25"/>
  <sheetData>
    <row r="1" spans="3:17" s="95" customFormat="1" ht="15" customHeight="1" x14ac:dyDescent="0.25">
      <c r="C1" s="519"/>
      <c r="D1" s="519"/>
      <c r="E1" s="520" t="s">
        <v>177</v>
      </c>
      <c r="F1" s="520"/>
      <c r="G1" s="520"/>
      <c r="H1" s="520"/>
      <c r="I1" s="520"/>
      <c r="J1" s="520"/>
      <c r="K1" s="520"/>
      <c r="L1" s="520"/>
      <c r="M1" s="520"/>
      <c r="N1" s="520"/>
      <c r="O1" s="520"/>
      <c r="P1" s="520"/>
      <c r="Q1" s="520"/>
    </row>
    <row r="2" spans="3:17" s="95" customFormat="1" ht="15" customHeight="1" x14ac:dyDescent="0.25">
      <c r="C2" s="519"/>
      <c r="D2" s="519"/>
      <c r="E2" s="520"/>
      <c r="F2" s="520"/>
      <c r="G2" s="520"/>
      <c r="H2" s="520"/>
      <c r="I2" s="520"/>
      <c r="J2" s="520"/>
      <c r="K2" s="520"/>
      <c r="L2" s="520"/>
      <c r="M2" s="520"/>
      <c r="N2" s="520"/>
      <c r="O2" s="520"/>
      <c r="P2" s="520"/>
      <c r="Q2" s="520"/>
    </row>
    <row r="3" spans="3:17" s="95" customFormat="1" ht="15" customHeight="1" x14ac:dyDescent="0.25">
      <c r="C3" s="519"/>
      <c r="D3" s="519"/>
      <c r="E3" s="520"/>
      <c r="F3" s="520"/>
      <c r="G3" s="520"/>
      <c r="H3" s="520"/>
      <c r="I3" s="520"/>
      <c r="J3" s="520"/>
      <c r="K3" s="520"/>
      <c r="L3" s="520"/>
      <c r="M3" s="520"/>
      <c r="N3" s="520"/>
      <c r="O3" s="520"/>
      <c r="P3" s="520"/>
      <c r="Q3" s="520"/>
    </row>
    <row r="4" spans="3:17" s="95" customFormat="1" ht="15.75" thickBot="1" x14ac:dyDescent="0.3">
      <c r="C4" s="519"/>
      <c r="D4" s="519"/>
      <c r="E4" s="520"/>
      <c r="F4" s="520"/>
      <c r="G4" s="520"/>
      <c r="H4" s="520"/>
      <c r="I4" s="520"/>
      <c r="J4" s="520"/>
      <c r="K4" s="520"/>
      <c r="L4" s="520"/>
      <c r="M4" s="520"/>
      <c r="N4" s="520"/>
      <c r="O4" s="520"/>
      <c r="P4" s="520"/>
      <c r="Q4" s="520"/>
    </row>
    <row r="5" spans="3:17" s="95" customFormat="1" x14ac:dyDescent="0.25">
      <c r="C5" s="519"/>
      <c r="D5" s="519"/>
      <c r="E5" s="519"/>
      <c r="F5" s="519"/>
      <c r="G5" s="519"/>
      <c r="H5" s="519"/>
      <c r="I5" s="519"/>
      <c r="J5" s="519"/>
      <c r="K5" s="519"/>
      <c r="L5" s="519"/>
      <c r="M5" s="519"/>
      <c r="N5" s="523">
        <v>10</v>
      </c>
      <c r="O5" s="524"/>
      <c r="P5" s="527" t="s">
        <v>180</v>
      </c>
      <c r="Q5" s="528"/>
    </row>
    <row r="6" spans="3:17" s="95" customFormat="1" ht="15.75" thickBot="1" x14ac:dyDescent="0.3">
      <c r="C6" s="519"/>
      <c r="D6" s="519"/>
      <c r="E6" s="519"/>
      <c r="F6" s="519"/>
      <c r="G6" s="519"/>
      <c r="H6" s="519"/>
      <c r="I6" s="519"/>
      <c r="J6" s="519"/>
      <c r="K6" s="519"/>
      <c r="L6" s="519"/>
      <c r="M6" s="519"/>
      <c r="N6" s="525"/>
      <c r="O6" s="526"/>
      <c r="P6" s="529"/>
      <c r="Q6" s="530"/>
    </row>
    <row r="7" spans="3:17" s="95" customFormat="1" x14ac:dyDescent="0.25">
      <c r="C7" s="521" t="s">
        <v>178</v>
      </c>
      <c r="D7" s="521"/>
      <c r="E7" s="521"/>
      <c r="F7" s="521"/>
      <c r="G7" s="521"/>
      <c r="H7" s="521"/>
      <c r="I7" s="521"/>
      <c r="J7" s="521"/>
      <c r="K7" s="521"/>
      <c r="L7" s="521"/>
      <c r="M7" s="521"/>
      <c r="N7" s="521"/>
      <c r="O7" s="521"/>
      <c r="P7" s="521"/>
      <c r="Q7" s="521"/>
    </row>
    <row r="8" spans="3:17" s="95" customFormat="1" ht="40.5" customHeight="1" x14ac:dyDescent="0.25">
      <c r="C8" s="521"/>
      <c r="D8" s="521"/>
      <c r="E8" s="521"/>
      <c r="F8" s="521"/>
      <c r="G8" s="521"/>
      <c r="H8" s="521"/>
      <c r="I8" s="521"/>
      <c r="J8" s="521"/>
      <c r="K8" s="521"/>
      <c r="L8" s="521"/>
      <c r="M8" s="521"/>
      <c r="N8" s="521"/>
      <c r="O8" s="521"/>
      <c r="P8" s="521"/>
      <c r="Q8" s="521"/>
    </row>
    <row r="9" spans="3:17" s="95" customFormat="1" x14ac:dyDescent="0.25"/>
    <row r="10" spans="3:17" s="95" customFormat="1" ht="42.75" customHeight="1" x14ac:dyDescent="0.25">
      <c r="C10" s="522" t="s">
        <v>179</v>
      </c>
      <c r="D10" s="522"/>
      <c r="E10" s="522"/>
      <c r="F10" s="522"/>
      <c r="G10" s="522"/>
      <c r="H10" s="522"/>
      <c r="I10" s="522"/>
      <c r="J10" s="522"/>
      <c r="K10" s="522"/>
      <c r="L10" s="522"/>
      <c r="M10" s="522"/>
      <c r="N10" s="522"/>
      <c r="O10" s="522"/>
      <c r="P10" s="522"/>
      <c r="Q10" s="522"/>
    </row>
    <row r="11" spans="3:17" s="95" customFormat="1" ht="36" customHeight="1" x14ac:dyDescent="0.55000000000000004">
      <c r="G11" s="96" t="s">
        <v>3</v>
      </c>
      <c r="H11" s="96" t="s">
        <v>4</v>
      </c>
      <c r="I11" s="96" t="s">
        <v>5</v>
      </c>
      <c r="J11" s="96" t="s">
        <v>6</v>
      </c>
      <c r="K11" s="96" t="s">
        <v>7</v>
      </c>
    </row>
    <row r="12" spans="3:17" s="95" customFormat="1" ht="36" customHeight="1" x14ac:dyDescent="0.25">
      <c r="G12" s="97">
        <f ca="1">Plan2!A2</f>
        <v>5</v>
      </c>
      <c r="H12" s="97">
        <f ca="1">Plan2!B2</f>
        <v>26</v>
      </c>
      <c r="I12" s="97">
        <f ca="1">Plan2!C2</f>
        <v>43</v>
      </c>
      <c r="J12" s="97">
        <f ca="1">Plan2!D2</f>
        <v>56</v>
      </c>
      <c r="K12" s="97">
        <f ca="1">Plan2!E2</f>
        <v>68</v>
      </c>
    </row>
    <row r="13" spans="3:17" s="95" customFormat="1" ht="36" customHeight="1" x14ac:dyDescent="0.25">
      <c r="G13" s="97">
        <f ca="1">Plan2!A3</f>
        <v>6</v>
      </c>
      <c r="H13" s="97">
        <f ca="1">Plan2!B3</f>
        <v>22</v>
      </c>
      <c r="I13" s="97">
        <f ca="1">Plan2!C3</f>
        <v>40</v>
      </c>
      <c r="J13" s="97">
        <f ca="1">Plan2!D3</f>
        <v>60</v>
      </c>
      <c r="K13" s="97">
        <f ca="1">Plan2!E3</f>
        <v>72</v>
      </c>
    </row>
    <row r="14" spans="3:17" s="95" customFormat="1" ht="36" customHeight="1" x14ac:dyDescent="0.25">
      <c r="G14" s="97">
        <f ca="1">Plan2!A4</f>
        <v>8</v>
      </c>
      <c r="H14" s="97">
        <f ca="1">Plan2!B4</f>
        <v>23</v>
      </c>
      <c r="I14" s="98" t="str">
        <f>Plan2!C4</f>
        <v></v>
      </c>
      <c r="J14" s="97">
        <f ca="1">Plan2!D4</f>
        <v>54</v>
      </c>
      <c r="K14" s="97">
        <f ca="1">Plan2!E4</f>
        <v>73</v>
      </c>
    </row>
    <row r="15" spans="3:17" s="95" customFormat="1" ht="36" customHeight="1" x14ac:dyDescent="0.25">
      <c r="G15" s="97">
        <f ca="1">Plan2!A5</f>
        <v>15</v>
      </c>
      <c r="H15" s="97">
        <f ca="1">Plan2!B5</f>
        <v>16</v>
      </c>
      <c r="I15" s="97">
        <f ca="1">Plan2!C5</f>
        <v>42</v>
      </c>
      <c r="J15" s="97">
        <f ca="1">Plan2!D5</f>
        <v>55</v>
      </c>
      <c r="K15" s="97">
        <f ca="1">Plan2!E5</f>
        <v>67</v>
      </c>
    </row>
    <row r="16" spans="3:17" s="95" customFormat="1" ht="36" customHeight="1" x14ac:dyDescent="0.25">
      <c r="G16" s="97">
        <f ca="1">Plan2!A6</f>
        <v>1</v>
      </c>
      <c r="H16" s="97">
        <f ca="1">Plan2!B6</f>
        <v>24</v>
      </c>
      <c r="I16" s="97">
        <f ca="1">Plan2!C6</f>
        <v>31</v>
      </c>
      <c r="J16" s="97">
        <f ca="1">Plan2!D6</f>
        <v>50</v>
      </c>
      <c r="K16" s="97">
        <f ca="1">Plan2!E6</f>
        <v>64</v>
      </c>
    </row>
    <row r="17" spans="3:17" s="95" customFormat="1" x14ac:dyDescent="0.25"/>
    <row r="18" spans="3:17" s="99" customFormat="1" ht="20.100000000000001" customHeight="1" x14ac:dyDescent="0.3">
      <c r="G18" s="540" t="s">
        <v>181</v>
      </c>
      <c r="H18" s="540"/>
      <c r="I18" s="540"/>
      <c r="J18" s="540"/>
      <c r="K18" s="540"/>
    </row>
    <row r="19" spans="3:17" s="99" customFormat="1" ht="20.100000000000001" customHeight="1" x14ac:dyDescent="0.3">
      <c r="G19" s="540"/>
      <c r="H19" s="540"/>
      <c r="I19" s="540"/>
      <c r="J19" s="540"/>
      <c r="K19" s="540"/>
    </row>
    <row r="20" spans="3:17" s="99" customFormat="1" ht="20.100000000000001" customHeight="1" thickBot="1" x14ac:dyDescent="0.35">
      <c r="G20" s="540"/>
      <c r="H20" s="540"/>
      <c r="I20" s="540"/>
      <c r="J20" s="540"/>
      <c r="K20" s="540"/>
    </row>
    <row r="21" spans="3:17" s="95" customFormat="1" ht="15" customHeight="1" x14ac:dyDescent="0.25">
      <c r="C21" s="531" t="s">
        <v>182</v>
      </c>
      <c r="D21" s="532"/>
      <c r="E21" s="532"/>
      <c r="F21" s="532"/>
      <c r="G21" s="533"/>
      <c r="H21" s="531" t="s">
        <v>188</v>
      </c>
      <c r="I21" s="532"/>
      <c r="J21" s="532"/>
      <c r="K21" s="532"/>
      <c r="L21" s="533"/>
      <c r="M21" s="531"/>
      <c r="N21" s="532"/>
      <c r="O21" s="532"/>
      <c r="P21" s="532"/>
      <c r="Q21" s="533"/>
    </row>
    <row r="22" spans="3:17" s="95" customFormat="1" x14ac:dyDescent="0.25">
      <c r="C22" s="534"/>
      <c r="D22" s="535"/>
      <c r="E22" s="535"/>
      <c r="F22" s="535"/>
      <c r="G22" s="536"/>
      <c r="H22" s="534"/>
      <c r="I22" s="535"/>
      <c r="J22" s="535"/>
      <c r="K22" s="535"/>
      <c r="L22" s="536"/>
      <c r="M22" s="534"/>
      <c r="N22" s="535"/>
      <c r="O22" s="535"/>
      <c r="P22" s="535"/>
      <c r="Q22" s="536"/>
    </row>
    <row r="23" spans="3:17" s="95" customFormat="1" x14ac:dyDescent="0.25">
      <c r="C23" s="534"/>
      <c r="D23" s="535"/>
      <c r="E23" s="535"/>
      <c r="F23" s="535"/>
      <c r="G23" s="536"/>
      <c r="H23" s="534"/>
      <c r="I23" s="535"/>
      <c r="J23" s="535"/>
      <c r="K23" s="535"/>
      <c r="L23" s="536"/>
      <c r="M23" s="534"/>
      <c r="N23" s="535"/>
      <c r="O23" s="535"/>
      <c r="P23" s="535"/>
      <c r="Q23" s="536"/>
    </row>
    <row r="24" spans="3:17" s="95" customFormat="1" x14ac:dyDescent="0.25">
      <c r="C24" s="534"/>
      <c r="D24" s="535"/>
      <c r="E24" s="535"/>
      <c r="F24" s="535"/>
      <c r="G24" s="536"/>
      <c r="H24" s="534"/>
      <c r="I24" s="535"/>
      <c r="J24" s="535"/>
      <c r="K24" s="535"/>
      <c r="L24" s="536"/>
      <c r="M24" s="534"/>
      <c r="N24" s="535"/>
      <c r="O24" s="535"/>
      <c r="P24" s="535"/>
      <c r="Q24" s="536"/>
    </row>
    <row r="25" spans="3:17" s="95" customFormat="1" x14ac:dyDescent="0.25">
      <c r="C25" s="534"/>
      <c r="D25" s="535"/>
      <c r="E25" s="535"/>
      <c r="F25" s="535"/>
      <c r="G25" s="536"/>
      <c r="H25" s="534"/>
      <c r="I25" s="535"/>
      <c r="J25" s="535"/>
      <c r="K25" s="535"/>
      <c r="L25" s="536"/>
      <c r="M25" s="534"/>
      <c r="N25" s="535"/>
      <c r="O25" s="535"/>
      <c r="P25" s="535"/>
      <c r="Q25" s="536"/>
    </row>
    <row r="26" spans="3:17" s="95" customFormat="1" x14ac:dyDescent="0.25">
      <c r="C26" s="534"/>
      <c r="D26" s="535"/>
      <c r="E26" s="535"/>
      <c r="F26" s="535"/>
      <c r="G26" s="536"/>
      <c r="H26" s="534"/>
      <c r="I26" s="535"/>
      <c r="J26" s="535"/>
      <c r="K26" s="535"/>
      <c r="L26" s="536"/>
      <c r="M26" s="534"/>
      <c r="N26" s="535"/>
      <c r="O26" s="535"/>
      <c r="P26" s="535"/>
      <c r="Q26" s="536"/>
    </row>
    <row r="27" spans="3:17" s="95" customFormat="1" x14ac:dyDescent="0.25">
      <c r="C27" s="534"/>
      <c r="D27" s="535"/>
      <c r="E27" s="535"/>
      <c r="F27" s="535"/>
      <c r="G27" s="536"/>
      <c r="H27" s="534"/>
      <c r="I27" s="535"/>
      <c r="J27" s="535"/>
      <c r="K27" s="535"/>
      <c r="L27" s="536"/>
      <c r="M27" s="534"/>
      <c r="N27" s="535"/>
      <c r="O27" s="535"/>
      <c r="P27" s="535"/>
      <c r="Q27" s="536"/>
    </row>
    <row r="28" spans="3:17" s="95" customFormat="1" ht="15.75" thickBot="1" x14ac:dyDescent="0.3">
      <c r="C28" s="537"/>
      <c r="D28" s="538"/>
      <c r="E28" s="538"/>
      <c r="F28" s="538"/>
      <c r="G28" s="539"/>
      <c r="H28" s="537"/>
      <c r="I28" s="538"/>
      <c r="J28" s="538"/>
      <c r="K28" s="538"/>
      <c r="L28" s="539"/>
      <c r="M28" s="537"/>
      <c r="N28" s="538"/>
      <c r="O28" s="538"/>
      <c r="P28" s="538"/>
      <c r="Q28" s="539"/>
    </row>
    <row r="29" spans="3:17" s="95" customFormat="1" x14ac:dyDescent="0.25">
      <c r="C29" s="550" t="s">
        <v>183</v>
      </c>
      <c r="D29" s="553" t="s">
        <v>184</v>
      </c>
      <c r="E29" s="553"/>
      <c r="F29" s="553"/>
      <c r="G29" s="554"/>
      <c r="H29" s="541" t="s">
        <v>186</v>
      </c>
      <c r="I29" s="542"/>
      <c r="J29" s="542"/>
      <c r="K29" s="542"/>
      <c r="L29" s="543"/>
      <c r="M29" s="531" t="s">
        <v>187</v>
      </c>
      <c r="N29" s="532"/>
      <c r="O29" s="532"/>
      <c r="P29" s="532"/>
      <c r="Q29" s="533"/>
    </row>
    <row r="30" spans="3:17" s="95" customFormat="1" x14ac:dyDescent="0.25">
      <c r="C30" s="551"/>
      <c r="D30" s="555"/>
      <c r="E30" s="555"/>
      <c r="F30" s="555"/>
      <c r="G30" s="556"/>
      <c r="H30" s="544"/>
      <c r="I30" s="545"/>
      <c r="J30" s="545"/>
      <c r="K30" s="545"/>
      <c r="L30" s="546"/>
      <c r="M30" s="534"/>
      <c r="N30" s="535"/>
      <c r="O30" s="535"/>
      <c r="P30" s="535"/>
      <c r="Q30" s="536"/>
    </row>
    <row r="31" spans="3:17" s="95" customFormat="1" x14ac:dyDescent="0.25">
      <c r="C31" s="551"/>
      <c r="D31" s="555"/>
      <c r="E31" s="555"/>
      <c r="F31" s="555"/>
      <c r="G31" s="556"/>
      <c r="H31" s="544"/>
      <c r="I31" s="545"/>
      <c r="J31" s="545"/>
      <c r="K31" s="545"/>
      <c r="L31" s="546"/>
      <c r="M31" s="534"/>
      <c r="N31" s="535"/>
      <c r="O31" s="535"/>
      <c r="P31" s="535"/>
      <c r="Q31" s="536"/>
    </row>
    <row r="32" spans="3:17" s="95" customFormat="1" x14ac:dyDescent="0.25">
      <c r="C32" s="551"/>
      <c r="D32" s="535" t="s">
        <v>185</v>
      </c>
      <c r="E32" s="535"/>
      <c r="F32" s="535"/>
      <c r="G32" s="536"/>
      <c r="H32" s="544"/>
      <c r="I32" s="545"/>
      <c r="J32" s="545"/>
      <c r="K32" s="545"/>
      <c r="L32" s="546"/>
      <c r="M32" s="534"/>
      <c r="N32" s="535"/>
      <c r="O32" s="535"/>
      <c r="P32" s="535"/>
      <c r="Q32" s="536"/>
    </row>
    <row r="33" spans="3:17" s="95" customFormat="1" x14ac:dyDescent="0.25">
      <c r="C33" s="551"/>
      <c r="D33" s="535"/>
      <c r="E33" s="535"/>
      <c r="F33" s="535"/>
      <c r="G33" s="536"/>
      <c r="H33" s="544"/>
      <c r="I33" s="545"/>
      <c r="J33" s="545"/>
      <c r="K33" s="545"/>
      <c r="L33" s="546"/>
      <c r="M33" s="534"/>
      <c r="N33" s="535"/>
      <c r="O33" s="535"/>
      <c r="P33" s="535"/>
      <c r="Q33" s="536"/>
    </row>
    <row r="34" spans="3:17" s="95" customFormat="1" x14ac:dyDescent="0.25">
      <c r="C34" s="551"/>
      <c r="D34" s="535"/>
      <c r="E34" s="535"/>
      <c r="F34" s="535"/>
      <c r="G34" s="536"/>
      <c r="H34" s="544"/>
      <c r="I34" s="545"/>
      <c r="J34" s="545"/>
      <c r="K34" s="545"/>
      <c r="L34" s="546"/>
      <c r="M34" s="534"/>
      <c r="N34" s="535"/>
      <c r="O34" s="535"/>
      <c r="P34" s="535"/>
      <c r="Q34" s="536"/>
    </row>
    <row r="35" spans="3:17" s="95" customFormat="1" x14ac:dyDescent="0.25">
      <c r="C35" s="551"/>
      <c r="D35" s="535"/>
      <c r="E35" s="535"/>
      <c r="F35" s="535"/>
      <c r="G35" s="536"/>
      <c r="H35" s="544"/>
      <c r="I35" s="545"/>
      <c r="J35" s="545"/>
      <c r="K35" s="545"/>
      <c r="L35" s="546"/>
      <c r="M35" s="534"/>
      <c r="N35" s="535"/>
      <c r="O35" s="535"/>
      <c r="P35" s="535"/>
      <c r="Q35" s="536"/>
    </row>
    <row r="36" spans="3:17" s="95" customFormat="1" ht="15.75" thickBot="1" x14ac:dyDescent="0.3">
      <c r="C36" s="552"/>
      <c r="D36" s="538"/>
      <c r="E36" s="538"/>
      <c r="F36" s="538"/>
      <c r="G36" s="539"/>
      <c r="H36" s="547"/>
      <c r="I36" s="548"/>
      <c r="J36" s="548"/>
      <c r="K36" s="548"/>
      <c r="L36" s="549"/>
      <c r="M36" s="537"/>
      <c r="N36" s="538"/>
      <c r="O36" s="538"/>
      <c r="P36" s="538"/>
      <c r="Q36" s="539"/>
    </row>
    <row r="37" spans="3:17" s="95" customFormat="1" ht="23.25" x14ac:dyDescent="0.25">
      <c r="C37" s="101"/>
      <c r="D37" s="100"/>
      <c r="E37" s="100"/>
      <c r="F37" s="100"/>
      <c r="G37" s="100"/>
      <c r="H37" s="102"/>
      <c r="I37" s="102"/>
      <c r="J37" s="102"/>
      <c r="K37" s="102"/>
      <c r="L37" s="102"/>
      <c r="M37" s="100"/>
      <c r="N37" s="100"/>
      <c r="O37" s="100"/>
      <c r="P37" s="100"/>
      <c r="Q37" s="100"/>
    </row>
    <row r="38" spans="3:17" s="95" customFormat="1" ht="15" customHeight="1" x14ac:dyDescent="0.25">
      <c r="C38" s="519"/>
      <c r="D38" s="519"/>
      <c r="E38" s="520" t="s">
        <v>177</v>
      </c>
      <c r="F38" s="520"/>
      <c r="G38" s="520"/>
      <c r="H38" s="520"/>
      <c r="I38" s="520"/>
      <c r="J38" s="520"/>
      <c r="K38" s="520"/>
      <c r="L38" s="520"/>
      <c r="M38" s="520"/>
      <c r="N38" s="520"/>
      <c r="O38" s="520"/>
      <c r="P38" s="520"/>
      <c r="Q38" s="520"/>
    </row>
    <row r="39" spans="3:17" s="95" customFormat="1" ht="15" customHeight="1" x14ac:dyDescent="0.25">
      <c r="C39" s="519"/>
      <c r="D39" s="519"/>
      <c r="E39" s="520"/>
      <c r="F39" s="520"/>
      <c r="G39" s="520"/>
      <c r="H39" s="520"/>
      <c r="I39" s="520"/>
      <c r="J39" s="520"/>
      <c r="K39" s="520"/>
      <c r="L39" s="520"/>
      <c r="M39" s="520"/>
      <c r="N39" s="520"/>
      <c r="O39" s="520"/>
      <c r="P39" s="520"/>
      <c r="Q39" s="520"/>
    </row>
    <row r="40" spans="3:17" s="95" customFormat="1" ht="15" customHeight="1" x14ac:dyDescent="0.25">
      <c r="C40" s="519"/>
      <c r="D40" s="519"/>
      <c r="E40" s="520"/>
      <c r="F40" s="520"/>
      <c r="G40" s="520"/>
      <c r="H40" s="520"/>
      <c r="I40" s="520"/>
      <c r="J40" s="520"/>
      <c r="K40" s="520"/>
      <c r="L40" s="520"/>
      <c r="M40" s="520"/>
      <c r="N40" s="520"/>
      <c r="O40" s="520"/>
      <c r="P40" s="520"/>
      <c r="Q40" s="520"/>
    </row>
    <row r="41" spans="3:17" s="95" customFormat="1" ht="15" customHeight="1" thickBot="1" x14ac:dyDescent="0.3">
      <c r="C41" s="519"/>
      <c r="D41" s="519"/>
      <c r="E41" s="520"/>
      <c r="F41" s="520"/>
      <c r="G41" s="520"/>
      <c r="H41" s="520"/>
      <c r="I41" s="520"/>
      <c r="J41" s="520"/>
      <c r="K41" s="520"/>
      <c r="L41" s="520"/>
      <c r="M41" s="520"/>
      <c r="N41" s="520"/>
      <c r="O41" s="520"/>
      <c r="P41" s="520"/>
      <c r="Q41" s="520"/>
    </row>
    <row r="42" spans="3:17" s="95" customFormat="1" ht="15" customHeight="1" x14ac:dyDescent="0.25">
      <c r="C42" s="519"/>
      <c r="D42" s="519"/>
      <c r="E42" s="519"/>
      <c r="F42" s="519"/>
      <c r="G42" s="519"/>
      <c r="H42" s="519"/>
      <c r="I42" s="519"/>
      <c r="J42" s="519"/>
      <c r="K42" s="519"/>
      <c r="L42" s="519"/>
      <c r="M42" s="519"/>
      <c r="N42" s="523">
        <v>10</v>
      </c>
      <c r="O42" s="524"/>
      <c r="P42" s="527" t="s">
        <v>180</v>
      </c>
      <c r="Q42" s="528"/>
    </row>
    <row r="43" spans="3:17" s="95" customFormat="1" ht="15" customHeight="1" thickBot="1" x14ac:dyDescent="0.3">
      <c r="C43" s="519"/>
      <c r="D43" s="519"/>
      <c r="E43" s="519"/>
      <c r="F43" s="519"/>
      <c r="G43" s="519"/>
      <c r="H43" s="519"/>
      <c r="I43" s="519"/>
      <c r="J43" s="519"/>
      <c r="K43" s="519"/>
      <c r="L43" s="519"/>
      <c r="M43" s="519"/>
      <c r="N43" s="525"/>
      <c r="O43" s="526"/>
      <c r="P43" s="529"/>
      <c r="Q43" s="530"/>
    </row>
    <row r="44" spans="3:17" s="95" customFormat="1" ht="15" customHeight="1" x14ac:dyDescent="0.25">
      <c r="C44" s="521" t="s">
        <v>178</v>
      </c>
      <c r="D44" s="521"/>
      <c r="E44" s="521"/>
      <c r="F44" s="521"/>
      <c r="G44" s="521"/>
      <c r="H44" s="521"/>
      <c r="I44" s="521"/>
      <c r="J44" s="521"/>
      <c r="K44" s="521"/>
      <c r="L44" s="521"/>
      <c r="M44" s="521"/>
      <c r="N44" s="521"/>
      <c r="O44" s="521"/>
      <c r="P44" s="521"/>
      <c r="Q44" s="521"/>
    </row>
    <row r="45" spans="3:17" s="95" customFormat="1" ht="40.5" customHeight="1" x14ac:dyDescent="0.25">
      <c r="C45" s="521"/>
      <c r="D45" s="521"/>
      <c r="E45" s="521"/>
      <c r="F45" s="521"/>
      <c r="G45" s="521"/>
      <c r="H45" s="521"/>
      <c r="I45" s="521"/>
      <c r="J45" s="521"/>
      <c r="K45" s="521"/>
      <c r="L45" s="521"/>
      <c r="M45" s="521"/>
      <c r="N45" s="521"/>
      <c r="O45" s="521"/>
      <c r="P45" s="521"/>
      <c r="Q45" s="521"/>
    </row>
    <row r="46" spans="3:17" s="95" customFormat="1" ht="15" customHeight="1" x14ac:dyDescent="0.25"/>
    <row r="47" spans="3:17" s="95" customFormat="1" ht="42.75" customHeight="1" x14ac:dyDescent="0.25">
      <c r="C47" s="522" t="s">
        <v>179</v>
      </c>
      <c r="D47" s="522"/>
      <c r="E47" s="522"/>
      <c r="F47" s="522"/>
      <c r="G47" s="522"/>
      <c r="H47" s="522"/>
      <c r="I47" s="522"/>
      <c r="J47" s="522"/>
      <c r="K47" s="522"/>
      <c r="L47" s="522"/>
      <c r="M47" s="522"/>
      <c r="N47" s="522"/>
      <c r="O47" s="522"/>
      <c r="P47" s="522"/>
      <c r="Q47" s="522"/>
    </row>
    <row r="48" spans="3:17" s="95" customFormat="1" ht="36" customHeight="1" x14ac:dyDescent="0.55000000000000004">
      <c r="G48" s="96" t="s">
        <v>3</v>
      </c>
      <c r="H48" s="96" t="s">
        <v>4</v>
      </c>
      <c r="I48" s="96" t="s">
        <v>5</v>
      </c>
      <c r="J48" s="96" t="s">
        <v>6</v>
      </c>
      <c r="K48" s="96" t="s">
        <v>7</v>
      </c>
    </row>
    <row r="49" spans="2:19" s="95" customFormat="1" ht="36" customHeight="1" x14ac:dyDescent="0.25">
      <c r="G49" s="97">
        <f ca="1">Plan2!F2</f>
        <v>13</v>
      </c>
      <c r="H49" s="97">
        <f ca="1">Plan2!G2</f>
        <v>29</v>
      </c>
      <c r="I49" s="97">
        <f ca="1">Plan2!H2</f>
        <v>44</v>
      </c>
      <c r="J49" s="97">
        <f ca="1">Plan2!I2</f>
        <v>49</v>
      </c>
      <c r="K49" s="97">
        <f ca="1">Plan2!J2</f>
        <v>68</v>
      </c>
    </row>
    <row r="50" spans="2:19" s="95" customFormat="1" ht="36" customHeight="1" x14ac:dyDescent="0.25">
      <c r="G50" s="97">
        <f ca="1">Plan2!F3</f>
        <v>12</v>
      </c>
      <c r="H50" s="97">
        <f ca="1">Plan2!G3</f>
        <v>19</v>
      </c>
      <c r="I50" s="97">
        <f ca="1">Plan2!H3</f>
        <v>33</v>
      </c>
      <c r="J50" s="97">
        <f ca="1">Plan2!I3</f>
        <v>58</v>
      </c>
      <c r="K50" s="97">
        <f ca="1">Plan2!J3</f>
        <v>72</v>
      </c>
    </row>
    <row r="51" spans="2:19" s="95" customFormat="1" ht="36" customHeight="1" x14ac:dyDescent="0.25">
      <c r="G51" s="97">
        <f ca="1">Plan2!F4</f>
        <v>10</v>
      </c>
      <c r="H51" s="97">
        <f ca="1">Plan2!G4</f>
        <v>21</v>
      </c>
      <c r="I51" s="98" t="str">
        <f>Plan2!H4</f>
        <v></v>
      </c>
      <c r="J51" s="97">
        <f ca="1">Plan2!I4</f>
        <v>51</v>
      </c>
      <c r="K51" s="97">
        <f ca="1">Plan2!J4</f>
        <v>73</v>
      </c>
    </row>
    <row r="52" spans="2:19" s="95" customFormat="1" ht="36" customHeight="1" x14ac:dyDescent="0.25">
      <c r="G52" s="97">
        <f ca="1">Plan2!F5</f>
        <v>2</v>
      </c>
      <c r="H52" s="97">
        <f ca="1">Plan2!G5</f>
        <v>28</v>
      </c>
      <c r="I52" s="97">
        <f ca="1">Plan2!H5</f>
        <v>45</v>
      </c>
      <c r="J52" s="97">
        <f ca="1">Plan2!I5</f>
        <v>47</v>
      </c>
      <c r="K52" s="97">
        <f ca="1">Plan2!J5</f>
        <v>67</v>
      </c>
    </row>
    <row r="53" spans="2:19" s="95" customFormat="1" ht="36" customHeight="1" x14ac:dyDescent="0.25">
      <c r="G53" s="97">
        <f ca="1">Plan2!F6</f>
        <v>3</v>
      </c>
      <c r="H53" s="97">
        <f ca="1">Plan2!G6</f>
        <v>27</v>
      </c>
      <c r="I53" s="97">
        <f ca="1">Plan2!H6</f>
        <v>38</v>
      </c>
      <c r="J53" s="97">
        <f ca="1">Plan2!I6</f>
        <v>59</v>
      </c>
      <c r="K53" s="97">
        <f ca="1">Plan2!J6</f>
        <v>64</v>
      </c>
    </row>
    <row r="54" spans="2:19" s="95" customFormat="1" x14ac:dyDescent="0.25"/>
    <row r="55" spans="2:19" s="95" customFormat="1" ht="15.75" x14ac:dyDescent="0.3">
      <c r="C55" s="99"/>
      <c r="D55" s="99"/>
      <c r="E55" s="99"/>
      <c r="F55" s="99"/>
      <c r="G55" s="540" t="s">
        <v>181</v>
      </c>
      <c r="H55" s="540"/>
      <c r="I55" s="540"/>
      <c r="J55" s="540"/>
      <c r="K55" s="540"/>
      <c r="L55" s="99"/>
      <c r="M55" s="99"/>
      <c r="N55" s="99"/>
      <c r="O55" s="99"/>
      <c r="P55" s="99"/>
      <c r="Q55" s="99"/>
    </row>
    <row r="56" spans="2:19" ht="15.75" x14ac:dyDescent="0.3">
      <c r="B56" s="95"/>
      <c r="C56" s="99"/>
      <c r="D56" s="99"/>
      <c r="E56" s="99"/>
      <c r="F56" s="99"/>
      <c r="G56" s="540"/>
      <c r="H56" s="540"/>
      <c r="I56" s="540"/>
      <c r="J56" s="540"/>
      <c r="K56" s="540"/>
      <c r="L56" s="99"/>
      <c r="M56" s="99"/>
      <c r="N56" s="99"/>
      <c r="O56" s="99"/>
      <c r="P56" s="99"/>
      <c r="Q56" s="99"/>
      <c r="R56" s="95"/>
      <c r="S56" s="95"/>
    </row>
    <row r="57" spans="2:19" ht="16.5" thickBot="1" x14ac:dyDescent="0.35">
      <c r="B57" s="95"/>
      <c r="C57" s="99"/>
      <c r="D57" s="99"/>
      <c r="E57" s="99"/>
      <c r="F57" s="99"/>
      <c r="G57" s="540"/>
      <c r="H57" s="540"/>
      <c r="I57" s="540"/>
      <c r="J57" s="540"/>
      <c r="K57" s="540"/>
      <c r="L57" s="99"/>
      <c r="M57" s="99"/>
      <c r="N57" s="99"/>
      <c r="O57" s="99"/>
      <c r="P57" s="99"/>
      <c r="Q57" s="99"/>
      <c r="R57" s="95"/>
      <c r="S57" s="95"/>
    </row>
    <row r="58" spans="2:19" x14ac:dyDescent="0.25">
      <c r="B58" s="95"/>
      <c r="C58" s="531" t="s">
        <v>182</v>
      </c>
      <c r="D58" s="532"/>
      <c r="E58" s="532"/>
      <c r="F58" s="532"/>
      <c r="G58" s="533"/>
      <c r="H58" s="531" t="s">
        <v>188</v>
      </c>
      <c r="I58" s="532"/>
      <c r="J58" s="532"/>
      <c r="K58" s="532"/>
      <c r="L58" s="533"/>
      <c r="M58" s="531"/>
      <c r="N58" s="532"/>
      <c r="O58" s="532"/>
      <c r="P58" s="532"/>
      <c r="Q58" s="533"/>
      <c r="R58" s="95"/>
      <c r="S58" s="95"/>
    </row>
    <row r="59" spans="2:19" x14ac:dyDescent="0.25">
      <c r="B59" s="95"/>
      <c r="C59" s="534"/>
      <c r="D59" s="535"/>
      <c r="E59" s="535"/>
      <c r="F59" s="535"/>
      <c r="G59" s="536"/>
      <c r="H59" s="534"/>
      <c r="I59" s="535"/>
      <c r="J59" s="535"/>
      <c r="K59" s="535"/>
      <c r="L59" s="536"/>
      <c r="M59" s="534"/>
      <c r="N59" s="535"/>
      <c r="O59" s="535"/>
      <c r="P59" s="535"/>
      <c r="Q59" s="536"/>
      <c r="R59" s="95"/>
      <c r="S59" s="95"/>
    </row>
    <row r="60" spans="2:19" x14ac:dyDescent="0.25">
      <c r="B60" s="95"/>
      <c r="C60" s="534"/>
      <c r="D60" s="535"/>
      <c r="E60" s="535"/>
      <c r="F60" s="535"/>
      <c r="G60" s="536"/>
      <c r="H60" s="534"/>
      <c r="I60" s="535"/>
      <c r="J60" s="535"/>
      <c r="K60" s="535"/>
      <c r="L60" s="536"/>
      <c r="M60" s="534"/>
      <c r="N60" s="535"/>
      <c r="O60" s="535"/>
      <c r="P60" s="535"/>
      <c r="Q60" s="536"/>
      <c r="R60" s="95"/>
      <c r="S60" s="95"/>
    </row>
    <row r="61" spans="2:19" x14ac:dyDescent="0.25">
      <c r="B61" s="95"/>
      <c r="C61" s="534"/>
      <c r="D61" s="535"/>
      <c r="E61" s="535"/>
      <c r="F61" s="535"/>
      <c r="G61" s="536"/>
      <c r="H61" s="534"/>
      <c r="I61" s="535"/>
      <c r="J61" s="535"/>
      <c r="K61" s="535"/>
      <c r="L61" s="536"/>
      <c r="M61" s="534"/>
      <c r="N61" s="535"/>
      <c r="O61" s="535"/>
      <c r="P61" s="535"/>
      <c r="Q61" s="536"/>
      <c r="R61" s="95"/>
      <c r="S61" s="95"/>
    </row>
    <row r="62" spans="2:19" x14ac:dyDescent="0.25">
      <c r="B62" s="95"/>
      <c r="C62" s="534"/>
      <c r="D62" s="535"/>
      <c r="E62" s="535"/>
      <c r="F62" s="535"/>
      <c r="G62" s="536"/>
      <c r="H62" s="534"/>
      <c r="I62" s="535"/>
      <c r="J62" s="535"/>
      <c r="K62" s="535"/>
      <c r="L62" s="536"/>
      <c r="M62" s="534"/>
      <c r="N62" s="535"/>
      <c r="O62" s="535"/>
      <c r="P62" s="535"/>
      <c r="Q62" s="536"/>
      <c r="R62" s="95"/>
      <c r="S62" s="95"/>
    </row>
    <row r="63" spans="2:19" x14ac:dyDescent="0.25">
      <c r="B63" s="95"/>
      <c r="C63" s="534"/>
      <c r="D63" s="535"/>
      <c r="E63" s="535"/>
      <c r="F63" s="535"/>
      <c r="G63" s="536"/>
      <c r="H63" s="534"/>
      <c r="I63" s="535"/>
      <c r="J63" s="535"/>
      <c r="K63" s="535"/>
      <c r="L63" s="536"/>
      <c r="M63" s="534"/>
      <c r="N63" s="535"/>
      <c r="O63" s="535"/>
      <c r="P63" s="535"/>
      <c r="Q63" s="536"/>
      <c r="R63" s="95"/>
      <c r="S63" s="95"/>
    </row>
    <row r="64" spans="2:19" x14ac:dyDescent="0.25">
      <c r="B64" s="95"/>
      <c r="C64" s="534"/>
      <c r="D64" s="535"/>
      <c r="E64" s="535"/>
      <c r="F64" s="535"/>
      <c r="G64" s="536"/>
      <c r="H64" s="534"/>
      <c r="I64" s="535"/>
      <c r="J64" s="535"/>
      <c r="K64" s="535"/>
      <c r="L64" s="536"/>
      <c r="M64" s="534"/>
      <c r="N64" s="535"/>
      <c r="O64" s="535"/>
      <c r="P64" s="535"/>
      <c r="Q64" s="536"/>
      <c r="R64" s="95"/>
      <c r="S64" s="95"/>
    </row>
    <row r="65" spans="2:19" ht="15.75" thickBot="1" x14ac:dyDescent="0.3">
      <c r="B65" s="95"/>
      <c r="C65" s="537"/>
      <c r="D65" s="538"/>
      <c r="E65" s="538"/>
      <c r="F65" s="538"/>
      <c r="G65" s="539"/>
      <c r="H65" s="537"/>
      <c r="I65" s="538"/>
      <c r="J65" s="538"/>
      <c r="K65" s="538"/>
      <c r="L65" s="539"/>
      <c r="M65" s="537"/>
      <c r="N65" s="538"/>
      <c r="O65" s="538"/>
      <c r="P65" s="538"/>
      <c r="Q65" s="539"/>
      <c r="R65" s="95"/>
      <c r="S65" s="95"/>
    </row>
    <row r="66" spans="2:19" x14ac:dyDescent="0.25">
      <c r="B66" s="95"/>
      <c r="C66" s="550" t="s">
        <v>183</v>
      </c>
      <c r="D66" s="553" t="s">
        <v>184</v>
      </c>
      <c r="E66" s="553"/>
      <c r="F66" s="553"/>
      <c r="G66" s="554"/>
      <c r="H66" s="541" t="s">
        <v>186</v>
      </c>
      <c r="I66" s="542"/>
      <c r="J66" s="542"/>
      <c r="K66" s="542"/>
      <c r="L66" s="543"/>
      <c r="M66" s="531" t="s">
        <v>187</v>
      </c>
      <c r="N66" s="532"/>
      <c r="O66" s="532"/>
      <c r="P66" s="532"/>
      <c r="Q66" s="533"/>
      <c r="R66" s="95"/>
      <c r="S66" s="95"/>
    </row>
    <row r="67" spans="2:19" x14ac:dyDescent="0.25">
      <c r="B67" s="95"/>
      <c r="C67" s="551"/>
      <c r="D67" s="555"/>
      <c r="E67" s="555"/>
      <c r="F67" s="555"/>
      <c r="G67" s="556"/>
      <c r="H67" s="544"/>
      <c r="I67" s="545"/>
      <c r="J67" s="545"/>
      <c r="K67" s="545"/>
      <c r="L67" s="546"/>
      <c r="M67" s="534"/>
      <c r="N67" s="535"/>
      <c r="O67" s="535"/>
      <c r="P67" s="535"/>
      <c r="Q67" s="536"/>
      <c r="R67" s="95"/>
      <c r="S67" s="95"/>
    </row>
    <row r="68" spans="2:19" x14ac:dyDescent="0.25">
      <c r="B68" s="95"/>
      <c r="C68" s="551"/>
      <c r="D68" s="555"/>
      <c r="E68" s="555"/>
      <c r="F68" s="555"/>
      <c r="G68" s="556"/>
      <c r="H68" s="544"/>
      <c r="I68" s="545"/>
      <c r="J68" s="545"/>
      <c r="K68" s="545"/>
      <c r="L68" s="546"/>
      <c r="M68" s="534"/>
      <c r="N68" s="535"/>
      <c r="O68" s="535"/>
      <c r="P68" s="535"/>
      <c r="Q68" s="536"/>
      <c r="R68" s="95"/>
      <c r="S68" s="95"/>
    </row>
    <row r="69" spans="2:19" x14ac:dyDescent="0.25">
      <c r="B69" s="95"/>
      <c r="C69" s="551"/>
      <c r="D69" s="535" t="s">
        <v>185</v>
      </c>
      <c r="E69" s="535"/>
      <c r="F69" s="535"/>
      <c r="G69" s="536"/>
      <c r="H69" s="544"/>
      <c r="I69" s="545"/>
      <c r="J69" s="545"/>
      <c r="K69" s="545"/>
      <c r="L69" s="546"/>
      <c r="M69" s="534"/>
      <c r="N69" s="535"/>
      <c r="O69" s="535"/>
      <c r="P69" s="535"/>
      <c r="Q69" s="536"/>
      <c r="R69" s="95"/>
      <c r="S69" s="95"/>
    </row>
    <row r="70" spans="2:19" x14ac:dyDescent="0.25">
      <c r="B70" s="95"/>
      <c r="C70" s="551"/>
      <c r="D70" s="535"/>
      <c r="E70" s="535"/>
      <c r="F70" s="535"/>
      <c r="G70" s="536"/>
      <c r="H70" s="544"/>
      <c r="I70" s="545"/>
      <c r="J70" s="545"/>
      <c r="K70" s="545"/>
      <c r="L70" s="546"/>
      <c r="M70" s="534"/>
      <c r="N70" s="535"/>
      <c r="O70" s="535"/>
      <c r="P70" s="535"/>
      <c r="Q70" s="536"/>
      <c r="R70" s="95"/>
      <c r="S70" s="95"/>
    </row>
    <row r="71" spans="2:19" x14ac:dyDescent="0.25">
      <c r="B71" s="95"/>
      <c r="C71" s="551"/>
      <c r="D71" s="535"/>
      <c r="E71" s="535"/>
      <c r="F71" s="535"/>
      <c r="G71" s="536"/>
      <c r="H71" s="544"/>
      <c r="I71" s="545"/>
      <c r="J71" s="545"/>
      <c r="K71" s="545"/>
      <c r="L71" s="546"/>
      <c r="M71" s="534"/>
      <c r="N71" s="535"/>
      <c r="O71" s="535"/>
      <c r="P71" s="535"/>
      <c r="Q71" s="536"/>
      <c r="R71" s="95"/>
      <c r="S71" s="95"/>
    </row>
    <row r="72" spans="2:19" x14ac:dyDescent="0.25">
      <c r="B72" s="95"/>
      <c r="C72" s="551"/>
      <c r="D72" s="535"/>
      <c r="E72" s="535"/>
      <c r="F72" s="535"/>
      <c r="G72" s="536"/>
      <c r="H72" s="544"/>
      <c r="I72" s="545"/>
      <c r="J72" s="545"/>
      <c r="K72" s="545"/>
      <c r="L72" s="546"/>
      <c r="M72" s="534"/>
      <c r="N72" s="535"/>
      <c r="O72" s="535"/>
      <c r="P72" s="535"/>
      <c r="Q72" s="536"/>
      <c r="R72" s="95"/>
      <c r="S72" s="95"/>
    </row>
    <row r="73" spans="2:19" ht="15.75" thickBot="1" x14ac:dyDescent="0.3">
      <c r="B73" s="95"/>
      <c r="C73" s="552"/>
      <c r="D73" s="538"/>
      <c r="E73" s="538"/>
      <c r="F73" s="538"/>
      <c r="G73" s="539"/>
      <c r="H73" s="547"/>
      <c r="I73" s="548"/>
      <c r="J73" s="548"/>
      <c r="K73" s="548"/>
      <c r="L73" s="549"/>
      <c r="M73" s="537"/>
      <c r="N73" s="538"/>
      <c r="O73" s="538"/>
      <c r="P73" s="538"/>
      <c r="Q73" s="539"/>
      <c r="R73" s="95"/>
      <c r="S73" s="95"/>
    </row>
    <row r="74" spans="2:19" x14ac:dyDescent="0.25">
      <c r="B74" s="95"/>
      <c r="C74" s="95"/>
      <c r="D74" s="95"/>
      <c r="E74" s="95"/>
      <c r="F74" s="95"/>
      <c r="G74" s="95"/>
      <c r="H74" s="95"/>
      <c r="I74" s="95"/>
      <c r="J74" s="95"/>
      <c r="K74" s="95"/>
      <c r="L74" s="95"/>
      <c r="M74" s="95"/>
      <c r="N74" s="95"/>
      <c r="O74" s="95"/>
      <c r="P74" s="95"/>
      <c r="Q74" s="95"/>
      <c r="R74" s="95"/>
      <c r="S74" s="95"/>
    </row>
    <row r="75" spans="2:19" x14ac:dyDescent="0.25">
      <c r="B75" s="95"/>
      <c r="C75" s="95"/>
      <c r="D75" s="95"/>
      <c r="E75" s="95"/>
      <c r="F75" s="95"/>
      <c r="G75" s="95"/>
      <c r="H75" s="95"/>
      <c r="I75" s="95"/>
      <c r="J75" s="95"/>
      <c r="K75" s="95"/>
      <c r="L75" s="95"/>
      <c r="M75" s="95"/>
      <c r="N75" s="95"/>
      <c r="O75" s="95"/>
      <c r="P75" s="95"/>
      <c r="Q75" s="95"/>
      <c r="R75" s="95"/>
      <c r="S75" s="95"/>
    </row>
    <row r="76" spans="2:19" x14ac:dyDescent="0.25">
      <c r="B76" s="95"/>
      <c r="C76" s="95"/>
      <c r="D76" s="95"/>
      <c r="E76" s="95"/>
      <c r="F76" s="95"/>
      <c r="G76" s="95"/>
      <c r="H76" s="95"/>
      <c r="I76" s="95"/>
      <c r="J76" s="95"/>
      <c r="K76" s="95"/>
      <c r="L76" s="95"/>
      <c r="M76" s="95"/>
      <c r="N76" s="95"/>
      <c r="O76" s="95"/>
      <c r="P76" s="95"/>
      <c r="Q76" s="95"/>
      <c r="R76" s="95"/>
      <c r="S76" s="95"/>
    </row>
  </sheetData>
  <mergeCells count="32">
    <mergeCell ref="E38:Q41"/>
    <mergeCell ref="E42:M43"/>
    <mergeCell ref="N42:O43"/>
    <mergeCell ref="P42:Q43"/>
    <mergeCell ref="C66:C73"/>
    <mergeCell ref="D66:G68"/>
    <mergeCell ref="H66:L73"/>
    <mergeCell ref="M66:Q73"/>
    <mergeCell ref="D69:G73"/>
    <mergeCell ref="C58:G65"/>
    <mergeCell ref="H58:L65"/>
    <mergeCell ref="M58:Q65"/>
    <mergeCell ref="G18:K20"/>
    <mergeCell ref="C21:G28"/>
    <mergeCell ref="H21:L28"/>
    <mergeCell ref="M21:Q28"/>
    <mergeCell ref="H29:L36"/>
    <mergeCell ref="M29:Q36"/>
    <mergeCell ref="C29:C36"/>
    <mergeCell ref="D29:G31"/>
    <mergeCell ref="D32:G36"/>
    <mergeCell ref="C44:Q45"/>
    <mergeCell ref="C47:Q47"/>
    <mergeCell ref="G55:K57"/>
    <mergeCell ref="C38:D43"/>
    <mergeCell ref="C1:D6"/>
    <mergeCell ref="E1:Q4"/>
    <mergeCell ref="E5:M6"/>
    <mergeCell ref="C7:Q8"/>
    <mergeCell ref="C10:Q10"/>
    <mergeCell ref="N5:O6"/>
    <mergeCell ref="P5:Q6"/>
  </mergeCells>
  <pageMargins left="0.19685039370078741" right="0.19685039370078741" top="0.19685039370078741" bottom="0.19685039370078741" header="0" footer="0"/>
  <pageSetup paperSize="9" scale="55"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
  <sheetViews>
    <sheetView tabSelected="1" view="pageBreakPreview" zoomScale="70" zoomScaleNormal="25" zoomScaleSheetLayoutView="70" workbookViewId="0"/>
  </sheetViews>
  <sheetFormatPr defaultRowHeight="15" x14ac:dyDescent="0.25"/>
  <sheetData>
    <row r="1" spans="1:5" x14ac:dyDescent="0.25">
      <c r="A1" s="557">
        <f ca="1">Plan2!A2</f>
        <v>5</v>
      </c>
      <c r="B1" s="557">
        <f ca="1">Plan2!B2</f>
        <v>26</v>
      </c>
      <c r="C1" s="557">
        <f ca="1">Plan2!C2</f>
        <v>43</v>
      </c>
      <c r="D1" s="557">
        <f ca="1">Plan2!D2</f>
        <v>56</v>
      </c>
      <c r="E1" s="557">
        <f ca="1">Plan2!E2</f>
        <v>68</v>
      </c>
    </row>
    <row r="2" spans="1:5" x14ac:dyDescent="0.25">
      <c r="A2" s="557">
        <f ca="1">Plan2!A3</f>
        <v>6</v>
      </c>
      <c r="B2" s="557">
        <f ca="1">Plan2!B3</f>
        <v>22</v>
      </c>
      <c r="C2" s="557">
        <f ca="1">Plan2!C3</f>
        <v>40</v>
      </c>
      <c r="D2" s="557">
        <f ca="1">Plan2!D3</f>
        <v>60</v>
      </c>
      <c r="E2" s="557">
        <f ca="1">Plan2!E3</f>
        <v>72</v>
      </c>
    </row>
    <row r="3" spans="1:5" x14ac:dyDescent="0.25">
      <c r="A3" s="557">
        <f ca="1">Plan2!A4</f>
        <v>8</v>
      </c>
      <c r="B3" s="557">
        <f ca="1">Plan2!B4</f>
        <v>23</v>
      </c>
      <c r="C3" s="557" t="str">
        <f>Plan2!C4</f>
        <v></v>
      </c>
      <c r="D3" s="557">
        <f ca="1">Plan2!D4</f>
        <v>54</v>
      </c>
      <c r="E3" s="557">
        <f ca="1">Plan2!E4</f>
        <v>73</v>
      </c>
    </row>
    <row r="4" spans="1:5" x14ac:dyDescent="0.25">
      <c r="A4" s="557">
        <f ca="1">Plan2!A5</f>
        <v>15</v>
      </c>
      <c r="B4" s="557">
        <f ca="1">Plan2!B5</f>
        <v>16</v>
      </c>
      <c r="C4" s="557">
        <f ca="1">Plan2!C5</f>
        <v>42</v>
      </c>
      <c r="D4" s="557">
        <f ca="1">Plan2!D5</f>
        <v>55</v>
      </c>
      <c r="E4" s="557">
        <f ca="1">Plan2!E5</f>
        <v>67</v>
      </c>
    </row>
    <row r="5" spans="1:5" x14ac:dyDescent="0.25">
      <c r="A5" s="557">
        <f ca="1">Plan2!A6</f>
        <v>1</v>
      </c>
      <c r="B5" s="557">
        <f ca="1">Plan2!B6</f>
        <v>24</v>
      </c>
      <c r="C5" s="557">
        <f ca="1">Plan2!C6</f>
        <v>31</v>
      </c>
      <c r="D5" s="557">
        <f ca="1">Plan2!D6</f>
        <v>50</v>
      </c>
      <c r="E5" s="557">
        <f ca="1">Plan2!E6</f>
        <v>64</v>
      </c>
    </row>
    <row r="10" spans="1:5" ht="45" customHeight="1" x14ac:dyDescent="0.25"/>
    <row r="44" spans="31:31" x14ac:dyDescent="0.25">
      <c r="AE44" t="s">
        <v>141</v>
      </c>
    </row>
  </sheetData>
  <pageMargins left="0.511811024" right="0.511811024" top="0.78740157499999996" bottom="0.78740157499999996" header="0.31496062000000002" footer="0.31496062000000002"/>
  <pageSetup paperSize="9" scale="50" orientation="portrait" horizontalDpi="0" verticalDpi="0" r:id="rId1"/>
  <rowBreaks count="1" manualBreakCount="1">
    <brk id="96" max="30" man="1"/>
  </rowBreaks>
  <colBreaks count="1" manualBreakCount="1">
    <brk id="20" max="9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vt:i4>
      </vt:variant>
    </vt:vector>
  </HeadingPairs>
  <TitlesOfParts>
    <vt:vector size="14" baseType="lpstr">
      <vt:lpstr>Plan1</vt:lpstr>
      <vt:lpstr>Plan2</vt:lpstr>
      <vt:lpstr>Plan4</vt:lpstr>
      <vt:lpstr>Plan5</vt:lpstr>
      <vt:lpstr>Plan3</vt:lpstr>
      <vt:lpstr>Plan6</vt:lpstr>
      <vt:lpstr>Plan7</vt:lpstr>
      <vt:lpstr>Plan8</vt:lpstr>
      <vt:lpstr>Plan9</vt:lpstr>
      <vt:lpstr>Plan2!Area_de_impressao</vt:lpstr>
      <vt:lpstr>Plan3!Area_de_impressao</vt:lpstr>
      <vt:lpstr>Plan6!Area_de_impressao</vt:lpstr>
      <vt:lpstr>Plan8!Area_de_impressao</vt:lpstr>
      <vt:lpstr>Plan9!Area_de_impressao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Adr5ana</dc:creator>
  <cp:lastModifiedBy>Adr5ana</cp:lastModifiedBy>
  <cp:lastPrinted>2023-03-13T21:38:39Z</cp:lastPrinted>
  <dcterms:created xsi:type="dcterms:W3CDTF">2023-03-08T00:13:17Z</dcterms:created>
  <dcterms:modified xsi:type="dcterms:W3CDTF">2023-03-13T21:50:03Z</dcterms:modified>
</cp:coreProperties>
</file>