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t\OneDrive\Área de Trabalho\"/>
    </mc:Choice>
  </mc:AlternateContent>
  <xr:revisionPtr revIDLastSave="0" documentId="8_{B1E7696F-4774-409B-95D8-345D68708C41}" xr6:coauthVersionLast="47" xr6:coauthVersionMax="47" xr10:uidLastSave="{00000000-0000-0000-0000-000000000000}"/>
  <bookViews>
    <workbookView xWindow="-110" yWindow="-110" windowWidth="19420" windowHeight="10300" xr2:uid="{127B3A09-3CB5-4477-8790-0C7783536FED}"/>
  </bookViews>
  <sheets>
    <sheet name="MAIO" sheetId="1" r:id="rId1"/>
  </sheets>
  <externalReferences>
    <externalReference r:id="rId2"/>
  </externalReferences>
  <definedNames>
    <definedName name="Actual" localSheetId="0">(MAIO!PeriodInActual*(MAIO!#REF!&gt;0))*MAIO!PeriodInPlan</definedName>
    <definedName name="Actual">(PeriodInActual*([1]ABRIL!#REF!&gt;0))*PeriodInPlan</definedName>
    <definedName name="ActualBeyond" localSheetId="0">MAIO!PeriodInActual*(MAIO!#REF!&gt;0)</definedName>
    <definedName name="ActualBeyond">PeriodInActual*([1]ABRIL!#REF!&gt;0)</definedName>
    <definedName name="PercentComplete" localSheetId="0">MAIO!PercentCompleteBeyond*MAIO!PeriodInPlan</definedName>
    <definedName name="PercentComplete">PercentCompleteBeyond*PeriodInPlan</definedName>
    <definedName name="PercentCompleteBeyond" localSheetId="0">(MAIO!#REF!=MEDIAN(MAIO!#REF!,MAIO!#REF!,MAIO!#REF!+MAIO!#REF!)*(MAIO!#REF!&gt;0))*((MAIO!#REF!&lt;(INT(MAIO!#REF!+MAIO!#REF!*MAIO!#REF!)))+(MAIO!#REF!=MAIO!#REF!))*(MAIO!#REF!&gt;0)</definedName>
    <definedName name="PercentCompleteBeyond">([1]ABRIL!#REF!=MEDIAN([1]ABRIL!#REF!,[1]ABRIL!#REF!,[1]ABRIL!#REF!+[1]ABRIL!#REF!)*([1]ABRIL!#REF!&gt;0))*(([1]ABRIL!#REF!&lt;(INT([1]ABRIL!#REF!+[1]ABRIL!#REF!*[1]ABRIL!#REF!)))+([1]ABRIL!#REF!=[1]ABRIL!#REF!))*([1]ABRIL!#REF!&gt;0)</definedName>
    <definedName name="period_selected" localSheetId="0">MAIO!#REF!</definedName>
    <definedName name="period_selected">[1]ABRIL!#REF!</definedName>
    <definedName name="PeriodInActual" localSheetId="0">MAIO!#REF!=MEDIAN(MAIO!#REF!,MAIO!#REF!,MAIO!#REF!+MAIO!#REF!-1)</definedName>
    <definedName name="PeriodInActual">[1]ABRIL!#REF!=MEDIAN([1]ABRIL!#REF!,[1]ABRIL!#REF!,[1]ABRIL!#REF!+[1]ABRIL!#REF!-1)</definedName>
    <definedName name="PeriodInPlan" localSheetId="0">MAIO!#REF!=MEDIAN(MAIO!#REF!,MAIO!#REF!,MAIO!#REF!+MAIO!#REF!-1)</definedName>
    <definedName name="PeriodInPlan">[1]ABRIL!#REF!=MEDIAN([1]ABRIL!#REF!,[1]ABRIL!#REF!,[1]ABRIL!#REF!+[1]ABRIL!#REF!-1)</definedName>
    <definedName name="Plan" localSheetId="0">MAIO!PeriodInPlan*(MAIO!#REF!&gt;0)</definedName>
    <definedName name="Plan">PeriodInPlan*([1]ABRIL!#REF!&gt;0)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V149" i="1"/>
  <c r="S149" i="1"/>
  <c r="P149" i="1"/>
  <c r="M149" i="1"/>
  <c r="J149" i="1"/>
  <c r="G149" i="1"/>
  <c r="AO147" i="1"/>
  <c r="AN147" i="1"/>
  <c r="AM147" i="1"/>
  <c r="AM148" i="1" s="1"/>
  <c r="Y145" i="1"/>
  <c r="Y142" i="1"/>
  <c r="Y139" i="1"/>
  <c r="Y136" i="1"/>
  <c r="Y133" i="1"/>
  <c r="Y130" i="1"/>
  <c r="Y121" i="1"/>
  <c r="Y118" i="1"/>
  <c r="Y115" i="1"/>
  <c r="Y112" i="1"/>
  <c r="Y109" i="1"/>
  <c r="Y91" i="1"/>
  <c r="Y88" i="1"/>
  <c r="Y82" i="1"/>
  <c r="Y79" i="1"/>
  <c r="Y76" i="1"/>
  <c r="Y73" i="1"/>
  <c r="Y70" i="1"/>
  <c r="Y67" i="1"/>
  <c r="Y61" i="1"/>
  <c r="C61" i="1"/>
  <c r="AB58" i="1"/>
  <c r="AB61" i="1" s="1"/>
  <c r="AB64" i="1" s="1"/>
  <c r="AB67" i="1" s="1"/>
  <c r="AB70" i="1" s="1"/>
  <c r="AB73" i="1" s="1"/>
  <c r="AB76" i="1" s="1"/>
  <c r="AB79" i="1" s="1"/>
  <c r="AB82" i="1" s="1"/>
  <c r="AB85" i="1" s="1"/>
  <c r="AB88" i="1" s="1"/>
  <c r="AB91" i="1" s="1"/>
  <c r="AB94" i="1" s="1"/>
  <c r="AB97" i="1" s="1"/>
  <c r="AB100" i="1" s="1"/>
  <c r="AB103" i="1" s="1"/>
  <c r="AB106" i="1" s="1"/>
  <c r="AB109" i="1" s="1"/>
  <c r="AB112" i="1" s="1"/>
  <c r="AB115" i="1" s="1"/>
  <c r="AB118" i="1" s="1"/>
  <c r="AB121" i="1" s="1"/>
  <c r="AB124" i="1" s="1"/>
  <c r="AB127" i="1" s="1"/>
  <c r="AB130" i="1" s="1"/>
  <c r="AB133" i="1" s="1"/>
  <c r="AB136" i="1" s="1"/>
  <c r="AB139" i="1" s="1"/>
  <c r="AB142" i="1" s="1"/>
  <c r="AB145" i="1" s="1"/>
  <c r="AB149" i="1" s="1"/>
  <c r="C58" i="1"/>
  <c r="AE55" i="1"/>
  <c r="AE58" i="1" s="1"/>
  <c r="AB55" i="1"/>
  <c r="Y55" i="1"/>
  <c r="C55" i="1"/>
  <c r="Y52" i="1"/>
  <c r="Y49" i="1"/>
  <c r="Y46" i="1"/>
  <c r="Y43" i="1"/>
  <c r="Y40" i="1"/>
  <c r="Y37" i="1"/>
  <c r="Y34" i="1"/>
  <c r="Y31" i="1"/>
  <c r="Y28" i="1"/>
  <c r="Y25" i="1"/>
  <c r="Y22" i="1"/>
  <c r="Y19" i="1"/>
  <c r="Y16" i="1"/>
  <c r="Y13" i="1"/>
  <c r="AH10" i="1"/>
  <c r="AE10" i="1"/>
  <c r="AE13" i="1" s="1"/>
  <c r="AB10" i="1"/>
  <c r="AB13" i="1" s="1"/>
  <c r="AB16" i="1" s="1"/>
  <c r="AB19" i="1" s="1"/>
  <c r="AB22" i="1" s="1"/>
  <c r="AB25" i="1" s="1"/>
  <c r="AB28" i="1" s="1"/>
  <c r="AB31" i="1" s="1"/>
  <c r="AB34" i="1" s="1"/>
  <c r="AB37" i="1" s="1"/>
  <c r="AB40" i="1" s="1"/>
  <c r="AB43" i="1" s="1"/>
  <c r="AB46" i="1" s="1"/>
  <c r="AB49" i="1" s="1"/>
  <c r="AB52" i="1" s="1"/>
  <c r="Y10" i="1"/>
  <c r="Y149" i="1" l="1"/>
  <c r="AE61" i="1"/>
  <c r="AH58" i="1"/>
  <c r="AE16" i="1"/>
  <c r="AH13" i="1"/>
  <c r="AH55" i="1"/>
  <c r="AE19" i="1" l="1"/>
  <c r="AH16" i="1"/>
  <c r="AH61" i="1"/>
  <c r="AE64" i="1"/>
  <c r="AE67" i="1" l="1"/>
  <c r="AH64" i="1"/>
  <c r="AE22" i="1"/>
  <c r="AH19" i="1"/>
  <c r="AE25" i="1" l="1"/>
  <c r="AH22" i="1"/>
  <c r="AH67" i="1"/>
  <c r="AE70" i="1"/>
  <c r="AE73" i="1" l="1"/>
  <c r="AH70" i="1"/>
  <c r="AE28" i="1"/>
  <c r="AH25" i="1"/>
  <c r="AE31" i="1" l="1"/>
  <c r="AH28" i="1"/>
  <c r="AE76" i="1"/>
  <c r="AH73" i="1"/>
  <c r="AE79" i="1" l="1"/>
  <c r="AH76" i="1"/>
  <c r="AE34" i="1"/>
  <c r="AH31" i="1"/>
  <c r="AE37" i="1" l="1"/>
  <c r="AH34" i="1"/>
  <c r="AE82" i="1"/>
  <c r="AH79" i="1"/>
  <c r="AH82" i="1" l="1"/>
  <c r="AE85" i="1"/>
  <c r="AE40" i="1"/>
  <c r="AH37" i="1"/>
  <c r="AE43" i="1" l="1"/>
  <c r="AH40" i="1"/>
  <c r="AH85" i="1"/>
  <c r="AE88" i="1"/>
  <c r="AE91" i="1" l="1"/>
  <c r="AH88" i="1"/>
  <c r="AE46" i="1"/>
  <c r="AH43" i="1"/>
  <c r="AE49" i="1" l="1"/>
  <c r="AH46" i="1"/>
  <c r="AH91" i="1"/>
  <c r="AE94" i="1"/>
  <c r="AH94" i="1" l="1"/>
  <c r="AE97" i="1"/>
  <c r="AE52" i="1"/>
  <c r="AH52" i="1" s="1"/>
  <c r="AH49" i="1"/>
  <c r="AH97" i="1" l="1"/>
  <c r="AE100" i="1"/>
  <c r="AH100" i="1" l="1"/>
  <c r="AE103" i="1"/>
  <c r="AH103" i="1" l="1"/>
  <c r="AE106" i="1"/>
  <c r="AE109" i="1" l="1"/>
  <c r="AH106" i="1"/>
  <c r="AH109" i="1" l="1"/>
  <c r="AE112" i="1"/>
  <c r="AH112" i="1" l="1"/>
  <c r="AE115" i="1"/>
  <c r="AE118" i="1" l="1"/>
  <c r="AH115" i="1"/>
  <c r="AE121" i="1" l="1"/>
  <c r="AH118" i="1"/>
  <c r="AE124" i="1" l="1"/>
  <c r="AH121" i="1"/>
  <c r="AE127" i="1" l="1"/>
  <c r="AH124" i="1"/>
  <c r="AE130" i="1" l="1"/>
  <c r="AH127" i="1"/>
  <c r="AH130" i="1" l="1"/>
  <c r="AE133" i="1"/>
  <c r="AE136" i="1" l="1"/>
  <c r="AH133" i="1"/>
  <c r="AE145" i="1"/>
  <c r="AE149" i="1" l="1"/>
  <c r="AH145" i="1"/>
  <c r="AE139" i="1"/>
  <c r="AH136" i="1"/>
  <c r="AE142" i="1" l="1"/>
  <c r="AH142" i="1" s="1"/>
  <c r="AH139" i="1"/>
</calcChain>
</file>

<file path=xl/sharedStrings.xml><?xml version="1.0" encoding="utf-8"?>
<sst xmlns="http://schemas.openxmlformats.org/spreadsheetml/2006/main" count="415" uniqueCount="76">
  <si>
    <t xml:space="preserve">PLANEJAMENTO MND 140/22 </t>
  </si>
  <si>
    <t>DATA</t>
  </si>
  <si>
    <t>SEM</t>
  </si>
  <si>
    <t>EQUIPE</t>
  </si>
  <si>
    <t>OBSERVAÇÕES</t>
  </si>
  <si>
    <t>LOCAL</t>
  </si>
  <si>
    <t>MND 1</t>
  </si>
  <si>
    <t>MND 2</t>
  </si>
  <si>
    <t>MND 3</t>
  </si>
  <si>
    <t>TOTAL POR DIA</t>
  </si>
  <si>
    <t>Acumulado</t>
  </si>
  <si>
    <t>PLAN. x EXEC.</t>
  </si>
  <si>
    <t>PLAN.</t>
  </si>
  <si>
    <t>EXEC.</t>
  </si>
  <si>
    <t>Ficamos aguardando a MK, e passagem de cabo 80m</t>
  </si>
  <si>
    <t>Inhoaíba</t>
  </si>
  <si>
    <t>A máquina da HDDRIL em manutenção</t>
  </si>
  <si>
    <t>Vila Militar</t>
  </si>
  <si>
    <t>sem frente</t>
  </si>
  <si>
    <t>Passagem de cabo 798m</t>
  </si>
  <si>
    <t xml:space="preserve">Atividade foi interrompida pela Seg. do Trab. por conta da chuva </t>
  </si>
  <si>
    <t>Supervisor Rennas e Eliseu (Supervia) foram em Gramacho avaliar o local</t>
  </si>
  <si>
    <t xml:space="preserve">A máquina da HDDRIL deu problema não conseguiram consertar a tempo </t>
  </si>
  <si>
    <t xml:space="preserve">O aparelho de navegação apresentou interferência na rede de alta tensão </t>
  </si>
  <si>
    <t>Gramacho</t>
  </si>
  <si>
    <t xml:space="preserve">Perfuratriz encontra-se quebrada aguardando manutenção </t>
  </si>
  <si>
    <t>Equipe começou tralhar a tarde pois o único operador disponível fez integração de manhã</t>
  </si>
  <si>
    <t>Perfuratriz encontra-se quebrada aguardando manutenção</t>
  </si>
  <si>
    <t>DOMINGO FOLGA</t>
  </si>
  <si>
    <t>Perfuratriz foi consertada mas voltou a quebrar</t>
  </si>
  <si>
    <t>Perfuratriz em manutenção, previsão de conserto ainda hoje</t>
  </si>
  <si>
    <t>Perfuratriz em manutenção</t>
  </si>
  <si>
    <t>Passagem de cabo 925m de cabo</t>
  </si>
  <si>
    <t>Cosmos</t>
  </si>
  <si>
    <t>Máquina começou a furar mas voltou a quebrar</t>
  </si>
  <si>
    <t>SÁBADO DE FOLGA</t>
  </si>
  <si>
    <t>Escavação transversal</t>
  </si>
  <si>
    <t>DOM</t>
  </si>
  <si>
    <t>Não foi possível mais furo pois a água acabou</t>
  </si>
  <si>
    <t>Paciência</t>
  </si>
  <si>
    <t>sexta-feira</t>
  </si>
  <si>
    <t>MK programada para o dia 17/03</t>
  </si>
  <si>
    <t>ok</t>
  </si>
  <si>
    <t>segunda-feira</t>
  </si>
  <si>
    <t>SEG</t>
  </si>
  <si>
    <t>quinta-feira</t>
  </si>
  <si>
    <t>TER</t>
  </si>
  <si>
    <t>quarta-feira</t>
  </si>
  <si>
    <t>QUA</t>
  </si>
  <si>
    <t>QUI</t>
  </si>
  <si>
    <t>Execução pendências</t>
  </si>
  <si>
    <t>FER</t>
  </si>
  <si>
    <t>Execução pendências e perfuração</t>
  </si>
  <si>
    <t>SÁB</t>
  </si>
  <si>
    <t>Bangu</t>
  </si>
  <si>
    <t>Lançamento de cabo</t>
  </si>
  <si>
    <t>X</t>
  </si>
  <si>
    <t>Passagem de cabo</t>
  </si>
  <si>
    <t>SEX</t>
  </si>
  <si>
    <t>Execução pendências e foi tentado uma perfuração mas o terreno estava com obstrução</t>
  </si>
  <si>
    <t>Corte 8</t>
  </si>
  <si>
    <t>Máquina quebrou</t>
  </si>
  <si>
    <t>Y</t>
  </si>
  <si>
    <t>Emendas de cabos</t>
  </si>
  <si>
    <t>Execução pendências e aguardando MK</t>
  </si>
  <si>
    <t>MK foi cancelada de tarde e a noite</t>
  </si>
  <si>
    <t>MK cancelada</t>
  </si>
  <si>
    <t>Movimentação de MK</t>
  </si>
  <si>
    <t>Movimentado hoje a máquina por volta de 13:45</t>
  </si>
  <si>
    <t>Realengo</t>
  </si>
  <si>
    <t>Liberada a entreda no trecho 13h somente</t>
  </si>
  <si>
    <t>TOTAL</t>
  </si>
  <si>
    <t>AC. PLAN.</t>
  </si>
  <si>
    <t>AC. EXEC.</t>
  </si>
  <si>
    <t>ÚTIL</t>
  </si>
  <si>
    <t>FDS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</si>
</sst>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 tint="0.2499465926084170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b/>
      <sz val="20"/>
      <color theme="1"/>
      <name val="Arial"/>
      <family val="2"/>
    </font>
    <font>
      <b/>
      <sz val="20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00B050"/>
      <name val="Calibri Light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"/>
      <color rgb="FF555555"/>
      <name val="Consolas"/>
      <family val="3"/>
    </font>
    <font>
      <sz val="10"/>
      <name val="Arial"/>
      <family val="2"/>
    </font>
    <font>
      <sz val="8"/>
      <color theme="1"/>
      <name val="Arial"/>
      <family val="2"/>
    </font>
    <font>
      <b/>
      <sz val="13"/>
      <color theme="1" tint="0.2499465926084170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7" fillId="0" borderId="0" applyFill="0" applyBorder="0" applyProtection="0">
      <alignment horizontal="center"/>
    </xf>
    <xf numFmtId="3" fontId="7" fillId="0" borderId="1" applyFill="0" applyProtection="0">
      <alignment horizontal="center"/>
    </xf>
    <xf numFmtId="0" fontId="1" fillId="0" borderId="0"/>
    <xf numFmtId="0" fontId="18" fillId="0" borderId="0" applyFill="0" applyBorder="0" applyProtection="0">
      <alignment horizontal="left"/>
    </xf>
  </cellStyleXfs>
  <cellXfs count="10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" fontId="9" fillId="2" borderId="2" xfId="3" applyFont="1" applyFill="1" applyBorder="1" applyAlignment="1">
      <alignment horizontal="center" vertical="center"/>
    </xf>
    <xf numFmtId="3" fontId="9" fillId="2" borderId="3" xfId="3" applyFont="1" applyFill="1" applyBorder="1" applyAlignment="1">
      <alignment horizontal="center" vertical="center"/>
    </xf>
    <xf numFmtId="3" fontId="9" fillId="2" borderId="3" xfId="3" applyFont="1" applyFill="1" applyBorder="1" applyAlignment="1">
      <alignment horizontal="center" vertical="center"/>
    </xf>
    <xf numFmtId="3" fontId="9" fillId="2" borderId="4" xfId="3" applyFont="1" applyFill="1" applyBorder="1" applyAlignment="1">
      <alignment horizontal="center" vertical="center"/>
    </xf>
    <xf numFmtId="3" fontId="9" fillId="2" borderId="5" xfId="3" applyFont="1" applyFill="1" applyBorder="1" applyAlignment="1">
      <alignment horizontal="center" vertical="center"/>
    </xf>
    <xf numFmtId="3" fontId="9" fillId="2" borderId="6" xfId="3" applyFont="1" applyFill="1" applyBorder="1" applyAlignment="1">
      <alignment horizontal="center" vertical="center"/>
    </xf>
    <xf numFmtId="3" fontId="9" fillId="2" borderId="7" xfId="3" applyFont="1" applyFill="1" applyBorder="1" applyAlignment="1">
      <alignment horizontal="center" vertical="center" wrapText="1"/>
    </xf>
    <xf numFmtId="3" fontId="9" fillId="2" borderId="8" xfId="3" applyFont="1" applyFill="1" applyBorder="1" applyAlignment="1">
      <alignment horizontal="center" vertical="center" wrapText="1"/>
    </xf>
    <xf numFmtId="3" fontId="9" fillId="2" borderId="9" xfId="3" applyFont="1" applyFill="1" applyBorder="1" applyAlignment="1">
      <alignment horizontal="center" vertical="center" wrapText="1"/>
    </xf>
    <xf numFmtId="3" fontId="9" fillId="2" borderId="10" xfId="3" applyFont="1" applyFill="1" applyBorder="1" applyAlignment="1">
      <alignment horizontal="center" vertical="center" wrapText="1"/>
    </xf>
    <xf numFmtId="3" fontId="9" fillId="2" borderId="11" xfId="3" applyFont="1" applyFill="1" applyBorder="1" applyAlignment="1">
      <alignment horizontal="center" vertical="center"/>
    </xf>
    <xf numFmtId="3" fontId="9" fillId="2" borderId="12" xfId="3" applyFont="1" applyFill="1" applyBorder="1" applyAlignment="1">
      <alignment horizontal="center" vertical="center"/>
    </xf>
    <xf numFmtId="3" fontId="9" fillId="2" borderId="12" xfId="3" applyFont="1" applyFill="1" applyBorder="1" applyAlignment="1">
      <alignment horizontal="center" vertical="center"/>
    </xf>
    <xf numFmtId="3" fontId="9" fillId="3" borderId="13" xfId="3" applyFont="1" applyFill="1" applyBorder="1" applyAlignment="1">
      <alignment horizontal="center" vertical="center"/>
    </xf>
    <xf numFmtId="3" fontId="9" fillId="4" borderId="13" xfId="3" applyFont="1" applyFill="1" applyBorder="1" applyAlignment="1">
      <alignment horizontal="center" vertical="center" wrapText="1"/>
    </xf>
    <xf numFmtId="3" fontId="9" fillId="2" borderId="14" xfId="3" applyFont="1" applyFill="1" applyBorder="1" applyAlignment="1">
      <alignment horizontal="center" vertical="center" wrapText="1"/>
    </xf>
    <xf numFmtId="3" fontId="9" fillId="2" borderId="15" xfId="3" applyFont="1" applyFill="1" applyBorder="1" applyAlignment="1">
      <alignment horizontal="center" vertical="center" wrapText="1"/>
    </xf>
    <xf numFmtId="3" fontId="9" fillId="2" borderId="16" xfId="3" applyFont="1" applyFill="1" applyBorder="1" applyAlignment="1">
      <alignment horizontal="center" vertical="center" wrapText="1"/>
    </xf>
    <xf numFmtId="3" fontId="9" fillId="2" borderId="17" xfId="3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left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3" fillId="5" borderId="20" xfId="0" applyNumberFormat="1" applyFont="1" applyFill="1" applyBorder="1" applyAlignment="1">
      <alignment horizontal="center" vertical="center"/>
    </xf>
    <xf numFmtId="0" fontId="13" fillId="5" borderId="0" xfId="0" applyNumberFormat="1" applyFont="1" applyFill="1" applyBorder="1" applyAlignment="1">
      <alignment horizontal="center" vertical="center"/>
    </xf>
    <xf numFmtId="0" fontId="13" fillId="5" borderId="21" xfId="0" applyNumberFormat="1" applyFont="1" applyFill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left" vertical="center"/>
    </xf>
    <xf numFmtId="0" fontId="11" fillId="0" borderId="24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3" fillId="5" borderId="14" xfId="0" applyNumberFormat="1" applyFont="1" applyFill="1" applyBorder="1" applyAlignment="1">
      <alignment horizontal="center" vertical="center"/>
    </xf>
    <xf numFmtId="0" fontId="13" fillId="5" borderId="15" xfId="0" applyNumberFormat="1" applyFont="1" applyFill="1" applyBorder="1" applyAlignment="1">
      <alignment horizontal="center" vertical="center"/>
    </xf>
    <xf numFmtId="0" fontId="13" fillId="5" borderId="16" xfId="0" applyNumberFormat="1" applyFont="1" applyFill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 wrapText="1"/>
    </xf>
    <xf numFmtId="0" fontId="13" fillId="5" borderId="26" xfId="0" applyNumberFormat="1" applyFont="1" applyFill="1" applyBorder="1" applyAlignment="1">
      <alignment horizontal="center" vertical="center"/>
    </xf>
    <xf numFmtId="0" fontId="13" fillId="5" borderId="27" xfId="0" applyNumberFormat="1" applyFont="1" applyFill="1" applyBorder="1" applyAlignment="1">
      <alignment horizontal="center" vertical="center"/>
    </xf>
    <xf numFmtId="0" fontId="13" fillId="5" borderId="28" xfId="0" applyNumberFormat="1" applyFont="1" applyFill="1" applyBorder="1" applyAlignment="1">
      <alignment horizontal="center" vertical="center"/>
    </xf>
    <xf numFmtId="0" fontId="11" fillId="0" borderId="19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4" fillId="0" borderId="19" xfId="0" applyNumberFormat="1" applyFont="1" applyBorder="1" applyAlignment="1">
      <alignment horizontal="left" vertical="center" wrapText="1"/>
    </xf>
    <xf numFmtId="0" fontId="14" fillId="0" borderId="23" xfId="0" applyNumberFormat="1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1" fillId="6" borderId="0" xfId="4" applyNumberFormat="1" applyFill="1"/>
    <xf numFmtId="0" fontId="1" fillId="6" borderId="0" xfId="4" applyFill="1"/>
    <xf numFmtId="164" fontId="10" fillId="0" borderId="2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8" fillId="0" borderId="0" xfId="5">
      <alignment horizontal="left"/>
    </xf>
    <xf numFmtId="3" fontId="13" fillId="7" borderId="6" xfId="3" applyFont="1" applyFill="1" applyBorder="1" applyAlignment="1">
      <alignment horizontal="center" vertical="center"/>
    </xf>
    <xf numFmtId="3" fontId="13" fillId="7" borderId="19" xfId="3" applyFont="1" applyFill="1" applyBorder="1" applyAlignment="1">
      <alignment horizontal="center" vertical="center" wrapText="1"/>
    </xf>
    <xf numFmtId="3" fontId="13" fillId="7" borderId="19" xfId="3" applyFont="1" applyFill="1" applyBorder="1" applyAlignment="1">
      <alignment horizontal="center" vertical="center"/>
    </xf>
    <xf numFmtId="3" fontId="13" fillId="7" borderId="24" xfId="3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</cellXfs>
  <cellStyles count="6">
    <cellStyle name="Activity" xfId="5" xr:uid="{77A247C9-4302-4C2F-B156-75EA9C3032CB}"/>
    <cellStyle name="Normal" xfId="0" builtinId="0"/>
    <cellStyle name="Normal 3" xfId="4" xr:uid="{348D5B8B-1EF8-4874-BACF-138B5FF2AC7B}"/>
    <cellStyle name="Period Headers" xfId="3" xr:uid="{BA5147A4-1317-4281-A67D-70018077E4AC}"/>
    <cellStyle name="Project Headers" xfId="2" xr:uid="{26220918-AF34-4881-81B2-1ECFF1573C96}"/>
    <cellStyle name="Título 1" xfId="1" builtinId="16"/>
  </cellStyles>
  <dxfs count="9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1"/>
        </patternFill>
      </fill>
    </dxf>
    <dxf>
      <font>
        <color rgb="FFC00000"/>
      </font>
    </dxf>
    <dxf>
      <font>
        <color rgb="FF00B05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period_selected" max="60" min="1" page="10" val="4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31750</xdr:rowOff>
        </xdr:from>
        <xdr:to>
          <xdr:col>11</xdr:col>
          <xdr:colOff>133350</xdr:colOff>
          <xdr:row>2</xdr:row>
          <xdr:rowOff>260350</xdr:rowOff>
        </xdr:to>
        <xdr:sp macro="" textlink="">
          <xdr:nvSpPr>
            <xdr:cNvPr id="1025" name="Spinner 1" descr="Period Highlight Spin Contro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7CD895C-BA0E-41E8-9D5C-2804AF259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ert\OneDrive\&#193;rea%20de%20Trabalho\Lucas%20Gerente\Planejamento%20MND%20LUCAS%20PASSADO.xlsx" TargetMode="External"/><Relationship Id="rId1" Type="http://schemas.openxmlformats.org/officeDocument/2006/relationships/externalLinkPath" Target="Lucas%20Gerente/Planejamento%20MND%20LUCAS%20PAS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til feriado"/>
      <sheetName val="MAIO"/>
      <sheetName val="MARÇO"/>
      <sheetName val="ABRIL"/>
      <sheetName val="Consolidado"/>
    </sheetNames>
    <sheetDataSet>
      <sheetData sheetId="0">
        <row r="18">
          <cell r="E18" t="str">
            <v>FDS</v>
          </cell>
        </row>
        <row r="19">
          <cell r="E19" t="str">
            <v>ÚTIL</v>
          </cell>
        </row>
        <row r="20">
          <cell r="E20" t="str">
            <v>ÚTIL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EBE7-63D4-46BF-8770-60E7FCF96E55}">
  <sheetPr>
    <pageSetUpPr fitToPage="1"/>
  </sheetPr>
  <dimension ref="A1:BE149"/>
  <sheetViews>
    <sheetView showGridLines="0" tabSelected="1" zoomScale="85" zoomScaleNormal="85" workbookViewId="0">
      <pane xSplit="1" ySplit="54" topLeftCell="B58" activePane="bottomRight" state="frozen"/>
      <selection pane="topRight" activeCell="B1" sqref="B1"/>
      <selection pane="bottomLeft" activeCell="A55" sqref="A55"/>
      <selection pane="bottomRight" activeCell="Y61" sqref="Y61:AA63"/>
    </sheetView>
  </sheetViews>
  <sheetFormatPr defaultColWidth="3" defaultRowHeight="17" x14ac:dyDescent="0.4"/>
  <cols>
    <col min="1" max="1" width="7.90625" bestFit="1" customWidth="1"/>
    <col min="2" max="4" width="7.7265625" customWidth="1"/>
    <col min="5" max="5" width="74.81640625" style="100" customWidth="1"/>
    <col min="6" max="6" width="13.90625" style="100" customWidth="1"/>
    <col min="7" max="21" width="3" style="4" customWidth="1"/>
    <col min="39" max="40" width="5.26953125" bestFit="1" customWidth="1"/>
    <col min="41" max="41" width="6.36328125" bestFit="1" customWidth="1"/>
    <col min="42" max="42" width="4.1796875" bestFit="1" customWidth="1"/>
    <col min="56" max="56" width="11" bestFit="1" customWidth="1"/>
    <col min="57" max="57" width="12.26953125" bestFit="1" customWidth="1"/>
  </cols>
  <sheetData>
    <row r="1" spans="1:36" ht="17.25" customHeight="1" x14ac:dyDescent="0.35">
      <c r="A1" s="1" t="s">
        <v>0</v>
      </c>
      <c r="B1" s="1"/>
      <c r="C1" s="1"/>
      <c r="D1" s="1"/>
      <c r="E1" s="2"/>
      <c r="F1" s="3"/>
    </row>
    <row r="2" spans="1:36" ht="15" customHeight="1" x14ac:dyDescent="0.35">
      <c r="A2" s="2"/>
      <c r="B2" s="2"/>
      <c r="C2" s="2"/>
      <c r="D2" s="2"/>
      <c r="E2" s="2"/>
      <c r="F2" s="3"/>
    </row>
    <row r="3" spans="1:36" ht="21" customHeight="1" x14ac:dyDescent="0.35">
      <c r="A3" s="2"/>
      <c r="B3" s="2"/>
      <c r="C3" s="2"/>
      <c r="D3" s="2"/>
      <c r="E3" s="2"/>
      <c r="F3" s="3"/>
      <c r="N3" s="5"/>
      <c r="O3" s="5"/>
      <c r="P3" s="5"/>
      <c r="Q3" s="5"/>
      <c r="R3" s="5"/>
      <c r="S3" s="5"/>
      <c r="T3" s="5"/>
      <c r="U3" s="5"/>
    </row>
    <row r="4" spans="1:36" ht="18.75" customHeight="1" x14ac:dyDescent="0.35">
      <c r="A4" s="2"/>
      <c r="B4" s="2"/>
      <c r="C4" s="2"/>
      <c r="D4" s="2"/>
      <c r="E4" s="2"/>
      <c r="F4" s="3"/>
      <c r="M4" s="6"/>
      <c r="N4" s="5"/>
      <c r="O4" s="5"/>
      <c r="P4" s="5"/>
    </row>
    <row r="5" spans="1:36" ht="17.25" customHeight="1" x14ac:dyDescent="0.35">
      <c r="A5" s="2"/>
      <c r="B5" s="2"/>
      <c r="C5" s="2"/>
      <c r="D5" s="2"/>
      <c r="E5" s="2"/>
      <c r="F5" s="3"/>
      <c r="M5" s="7"/>
      <c r="N5" s="5"/>
      <c r="O5" s="5"/>
      <c r="P5" s="5"/>
    </row>
    <row r="6" spans="1:36" ht="15" customHeight="1" x14ac:dyDescent="0.35">
      <c r="A6" s="2"/>
      <c r="B6" s="2"/>
      <c r="C6" s="2"/>
      <c r="D6" s="2"/>
      <c r="E6" s="2"/>
      <c r="F6" s="3"/>
      <c r="G6" s="8"/>
      <c r="H6" s="8"/>
      <c r="I6" s="8"/>
      <c r="J6" s="8"/>
      <c r="K6" s="8"/>
      <c r="M6" s="9"/>
      <c r="N6" s="5"/>
      <c r="O6" s="5"/>
      <c r="P6" s="5"/>
    </row>
    <row r="7" spans="1:36" ht="13.5" customHeight="1" thickBot="1" x14ac:dyDescent="0.4">
      <c r="A7" s="10"/>
      <c r="B7" s="10"/>
      <c r="C7" s="10"/>
      <c r="D7" s="10"/>
      <c r="E7" s="10"/>
      <c r="F7" s="11"/>
      <c r="G7" s="8"/>
      <c r="H7" s="8"/>
      <c r="I7" s="8"/>
      <c r="J7" s="8"/>
      <c r="K7" s="8"/>
    </row>
    <row r="8" spans="1:36" ht="14.5" x14ac:dyDescent="0.35">
      <c r="A8" s="12" t="s">
        <v>1</v>
      </c>
      <c r="B8" s="13" t="s">
        <v>2</v>
      </c>
      <c r="C8" s="14"/>
      <c r="D8" s="13" t="s">
        <v>3</v>
      </c>
      <c r="E8" s="13" t="s">
        <v>4</v>
      </c>
      <c r="F8" s="13" t="s">
        <v>5</v>
      </c>
      <c r="G8" s="15" t="s">
        <v>6</v>
      </c>
      <c r="H8" s="16"/>
      <c r="I8" s="16"/>
      <c r="J8" s="16"/>
      <c r="K8" s="16"/>
      <c r="L8" s="16"/>
      <c r="M8" s="15" t="s">
        <v>7</v>
      </c>
      <c r="N8" s="16"/>
      <c r="O8" s="16"/>
      <c r="P8" s="16"/>
      <c r="Q8" s="16"/>
      <c r="R8" s="16"/>
      <c r="S8" s="17" t="s">
        <v>8</v>
      </c>
      <c r="T8" s="17"/>
      <c r="U8" s="17"/>
      <c r="V8" s="17"/>
      <c r="W8" s="17"/>
      <c r="X8" s="17"/>
      <c r="Y8" s="18" t="s">
        <v>9</v>
      </c>
      <c r="Z8" s="19"/>
      <c r="AA8" s="20"/>
      <c r="AB8" s="17" t="s">
        <v>10</v>
      </c>
      <c r="AC8" s="17"/>
      <c r="AD8" s="17"/>
      <c r="AE8" s="17"/>
      <c r="AF8" s="17"/>
      <c r="AG8" s="17"/>
      <c r="AH8" s="18" t="s">
        <v>11</v>
      </c>
      <c r="AI8" s="19"/>
      <c r="AJ8" s="21"/>
    </row>
    <row r="9" spans="1:36" ht="14.25" customHeight="1" thickBot="1" x14ac:dyDescent="0.4">
      <c r="A9" s="22"/>
      <c r="B9" s="23"/>
      <c r="C9" s="24"/>
      <c r="D9" s="23"/>
      <c r="E9" s="23"/>
      <c r="F9" s="23"/>
      <c r="G9" s="25" t="s">
        <v>12</v>
      </c>
      <c r="H9" s="25"/>
      <c r="I9" s="25"/>
      <c r="J9" s="26" t="s">
        <v>13</v>
      </c>
      <c r="K9" s="26"/>
      <c r="L9" s="26"/>
      <c r="M9" s="25" t="s">
        <v>12</v>
      </c>
      <c r="N9" s="25"/>
      <c r="O9" s="25"/>
      <c r="P9" s="26" t="s">
        <v>13</v>
      </c>
      <c r="Q9" s="26"/>
      <c r="R9" s="26"/>
      <c r="S9" s="25" t="s">
        <v>12</v>
      </c>
      <c r="T9" s="25"/>
      <c r="U9" s="25"/>
      <c r="V9" s="26" t="s">
        <v>13</v>
      </c>
      <c r="W9" s="26"/>
      <c r="X9" s="26"/>
      <c r="Y9" s="27"/>
      <c r="Z9" s="28"/>
      <c r="AA9" s="29"/>
      <c r="AB9" s="25" t="s">
        <v>12</v>
      </c>
      <c r="AC9" s="25"/>
      <c r="AD9" s="25"/>
      <c r="AE9" s="26" t="s">
        <v>13</v>
      </c>
      <c r="AF9" s="26"/>
      <c r="AG9" s="26"/>
      <c r="AH9" s="27"/>
      <c r="AI9" s="28"/>
      <c r="AJ9" s="30"/>
    </row>
    <row r="10" spans="1:36" ht="19" hidden="1" customHeight="1" x14ac:dyDescent="0.35">
      <c r="A10" s="31">
        <v>44956</v>
      </c>
      <c r="B10" s="32"/>
      <c r="C10" s="32"/>
      <c r="D10" s="32" t="s">
        <v>6</v>
      </c>
      <c r="E10" s="33" t="s">
        <v>14</v>
      </c>
      <c r="F10" s="34" t="s">
        <v>15</v>
      </c>
      <c r="G10" s="35">
        <v>0</v>
      </c>
      <c r="H10" s="36"/>
      <c r="I10" s="37"/>
      <c r="J10" s="35">
        <v>0</v>
      </c>
      <c r="K10" s="36"/>
      <c r="L10" s="37"/>
      <c r="M10" s="35">
        <v>200</v>
      </c>
      <c r="N10" s="36"/>
      <c r="O10" s="37"/>
      <c r="P10" s="35">
        <v>0</v>
      </c>
      <c r="Q10" s="36"/>
      <c r="R10" s="37"/>
      <c r="S10" s="35">
        <v>0</v>
      </c>
      <c r="T10" s="36"/>
      <c r="U10" s="37"/>
      <c r="V10" s="35">
        <v>0</v>
      </c>
      <c r="W10" s="36"/>
      <c r="X10" s="37"/>
      <c r="Y10" s="38">
        <f>SUM(J10+P10+V10)</f>
        <v>0</v>
      </c>
      <c r="Z10" s="39"/>
      <c r="AA10" s="40"/>
      <c r="AB10" s="35">
        <f>SUM(G10,M10,S10)</f>
        <v>200</v>
      </c>
      <c r="AC10" s="36"/>
      <c r="AD10" s="37"/>
      <c r="AE10" s="35">
        <f>SUM(J10,P10,V10)</f>
        <v>0</v>
      </c>
      <c r="AF10" s="36"/>
      <c r="AG10" s="37"/>
      <c r="AH10" s="41">
        <f>AE10/AB10</f>
        <v>0</v>
      </c>
      <c r="AI10" s="42"/>
      <c r="AJ10" s="42"/>
    </row>
    <row r="11" spans="1:36" ht="19" hidden="1" customHeight="1" x14ac:dyDescent="0.35">
      <c r="A11" s="31"/>
      <c r="B11" s="32"/>
      <c r="C11" s="32"/>
      <c r="D11" s="43" t="s">
        <v>7</v>
      </c>
      <c r="E11" s="44" t="s">
        <v>16</v>
      </c>
      <c r="F11" s="45" t="s">
        <v>17</v>
      </c>
      <c r="G11" s="35"/>
      <c r="H11" s="36"/>
      <c r="I11" s="37"/>
      <c r="J11" s="35"/>
      <c r="K11" s="36"/>
      <c r="L11" s="37"/>
      <c r="M11" s="35"/>
      <c r="N11" s="36"/>
      <c r="O11" s="37"/>
      <c r="P11" s="35"/>
      <c r="Q11" s="36"/>
      <c r="R11" s="37"/>
      <c r="S11" s="35"/>
      <c r="T11" s="36"/>
      <c r="U11" s="37"/>
      <c r="V11" s="35"/>
      <c r="W11" s="36"/>
      <c r="X11" s="37"/>
      <c r="Y11" s="38"/>
      <c r="Z11" s="39"/>
      <c r="AA11" s="40"/>
      <c r="AB11" s="35"/>
      <c r="AC11" s="36"/>
      <c r="AD11" s="37"/>
      <c r="AE11" s="35"/>
      <c r="AF11" s="36"/>
      <c r="AG11" s="37"/>
      <c r="AH11" s="41"/>
      <c r="AI11" s="42"/>
      <c r="AJ11" s="42"/>
    </row>
    <row r="12" spans="1:36" ht="19" hidden="1" customHeight="1" x14ac:dyDescent="0.35">
      <c r="A12" s="46"/>
      <c r="B12" s="47"/>
      <c r="C12" s="47"/>
      <c r="D12" s="48" t="s">
        <v>8</v>
      </c>
      <c r="E12" s="49"/>
      <c r="F12" s="50" t="s">
        <v>18</v>
      </c>
      <c r="G12" s="51"/>
      <c r="H12" s="52"/>
      <c r="I12" s="53"/>
      <c r="J12" s="51"/>
      <c r="K12" s="52"/>
      <c r="L12" s="53"/>
      <c r="M12" s="51"/>
      <c r="N12" s="52"/>
      <c r="O12" s="53"/>
      <c r="P12" s="51"/>
      <c r="Q12" s="52"/>
      <c r="R12" s="53"/>
      <c r="S12" s="51"/>
      <c r="T12" s="52"/>
      <c r="U12" s="53"/>
      <c r="V12" s="51"/>
      <c r="W12" s="52"/>
      <c r="X12" s="53"/>
      <c r="Y12" s="54"/>
      <c r="Z12" s="55"/>
      <c r="AA12" s="56"/>
      <c r="AB12" s="51"/>
      <c r="AC12" s="52"/>
      <c r="AD12" s="53"/>
      <c r="AE12" s="51"/>
      <c r="AF12" s="52"/>
      <c r="AG12" s="53"/>
      <c r="AH12" s="41"/>
      <c r="AI12" s="42"/>
      <c r="AJ12" s="42"/>
    </row>
    <row r="13" spans="1:36" ht="19" hidden="1" customHeight="1" x14ac:dyDescent="0.35">
      <c r="A13" s="31">
        <v>44957</v>
      </c>
      <c r="B13" s="32"/>
      <c r="C13" s="32"/>
      <c r="D13" s="32" t="s">
        <v>6</v>
      </c>
      <c r="E13" s="33" t="s">
        <v>19</v>
      </c>
      <c r="F13" s="57" t="s">
        <v>15</v>
      </c>
      <c r="G13" s="35">
        <v>0</v>
      </c>
      <c r="H13" s="36"/>
      <c r="I13" s="37"/>
      <c r="J13" s="35">
        <v>0</v>
      </c>
      <c r="K13" s="36"/>
      <c r="L13" s="37"/>
      <c r="M13" s="35">
        <v>200</v>
      </c>
      <c r="N13" s="36"/>
      <c r="O13" s="37"/>
      <c r="P13" s="35">
        <v>0</v>
      </c>
      <c r="Q13" s="36"/>
      <c r="R13" s="37"/>
      <c r="S13" s="35">
        <v>0</v>
      </c>
      <c r="T13" s="36"/>
      <c r="U13" s="37"/>
      <c r="V13" s="35">
        <v>0</v>
      </c>
      <c r="W13" s="36"/>
      <c r="X13" s="37"/>
      <c r="Y13" s="58">
        <f t="shared" ref="Y13" si="0">SUM(J13+P13+V13)</f>
        <v>0</v>
      </c>
      <c r="Z13" s="59"/>
      <c r="AA13" s="60"/>
      <c r="AB13" s="35">
        <f>SUM(G13,M13,S13)+AB10</f>
        <v>400</v>
      </c>
      <c r="AC13" s="36"/>
      <c r="AD13" s="37"/>
      <c r="AE13" s="35">
        <f>SUM(J13,P13,V13)+AE10</f>
        <v>0</v>
      </c>
      <c r="AF13" s="36"/>
      <c r="AG13" s="37"/>
      <c r="AH13" s="41">
        <f t="shared" ref="AH13" si="1">AE13/AB13</f>
        <v>0</v>
      </c>
      <c r="AI13" s="42"/>
      <c r="AJ13" s="42"/>
    </row>
    <row r="14" spans="1:36" ht="19" hidden="1" customHeight="1" x14ac:dyDescent="0.35">
      <c r="A14" s="31"/>
      <c r="B14" s="32"/>
      <c r="C14" s="32"/>
      <c r="D14" s="43" t="s">
        <v>7</v>
      </c>
      <c r="E14" s="44" t="s">
        <v>16</v>
      </c>
      <c r="F14" s="45" t="s">
        <v>17</v>
      </c>
      <c r="G14" s="35"/>
      <c r="H14" s="36"/>
      <c r="I14" s="37"/>
      <c r="J14" s="35"/>
      <c r="K14" s="36"/>
      <c r="L14" s="37"/>
      <c r="M14" s="35"/>
      <c r="N14" s="36"/>
      <c r="O14" s="37"/>
      <c r="P14" s="35"/>
      <c r="Q14" s="36"/>
      <c r="R14" s="37"/>
      <c r="S14" s="35"/>
      <c r="T14" s="36"/>
      <c r="U14" s="37"/>
      <c r="V14" s="35"/>
      <c r="W14" s="36"/>
      <c r="X14" s="37"/>
      <c r="Y14" s="38"/>
      <c r="Z14" s="39"/>
      <c r="AA14" s="40"/>
      <c r="AB14" s="35"/>
      <c r="AC14" s="36"/>
      <c r="AD14" s="37"/>
      <c r="AE14" s="35"/>
      <c r="AF14" s="36"/>
      <c r="AG14" s="37"/>
      <c r="AH14" s="41"/>
      <c r="AI14" s="42"/>
      <c r="AJ14" s="42"/>
    </row>
    <row r="15" spans="1:36" ht="19" hidden="1" customHeight="1" x14ac:dyDescent="0.35">
      <c r="A15" s="46"/>
      <c r="B15" s="47"/>
      <c r="C15" s="47"/>
      <c r="D15" s="48" t="s">
        <v>8</v>
      </c>
      <c r="E15" s="49"/>
      <c r="F15" s="50" t="s">
        <v>18</v>
      </c>
      <c r="G15" s="51"/>
      <c r="H15" s="52"/>
      <c r="I15" s="53"/>
      <c r="J15" s="51"/>
      <c r="K15" s="52"/>
      <c r="L15" s="53"/>
      <c r="M15" s="51"/>
      <c r="N15" s="52"/>
      <c r="O15" s="53"/>
      <c r="P15" s="51"/>
      <c r="Q15" s="52"/>
      <c r="R15" s="53"/>
      <c r="S15" s="51"/>
      <c r="T15" s="52"/>
      <c r="U15" s="53"/>
      <c r="V15" s="51"/>
      <c r="W15" s="52"/>
      <c r="X15" s="53"/>
      <c r="Y15" s="54"/>
      <c r="Z15" s="55"/>
      <c r="AA15" s="56"/>
      <c r="AB15" s="51"/>
      <c r="AC15" s="52"/>
      <c r="AD15" s="53"/>
      <c r="AE15" s="51"/>
      <c r="AF15" s="52"/>
      <c r="AG15" s="53"/>
      <c r="AH15" s="41"/>
      <c r="AI15" s="42"/>
      <c r="AJ15" s="42"/>
    </row>
    <row r="16" spans="1:36" ht="19" hidden="1" customHeight="1" x14ac:dyDescent="0.35">
      <c r="A16" s="31">
        <v>44958</v>
      </c>
      <c r="B16" s="32"/>
      <c r="C16" s="32"/>
      <c r="D16" s="32" t="s">
        <v>6</v>
      </c>
      <c r="E16" s="33" t="s">
        <v>20</v>
      </c>
      <c r="F16" s="34" t="s">
        <v>15</v>
      </c>
      <c r="G16" s="35">
        <v>200</v>
      </c>
      <c r="H16" s="36"/>
      <c r="I16" s="37"/>
      <c r="J16" s="35">
        <v>100</v>
      </c>
      <c r="K16" s="36"/>
      <c r="L16" s="37"/>
      <c r="M16" s="35">
        <v>100</v>
      </c>
      <c r="N16" s="36"/>
      <c r="O16" s="37"/>
      <c r="P16" s="35">
        <v>100</v>
      </c>
      <c r="Q16" s="36"/>
      <c r="R16" s="37"/>
      <c r="S16" s="35">
        <v>0</v>
      </c>
      <c r="T16" s="36"/>
      <c r="U16" s="37"/>
      <c r="V16" s="35">
        <v>0</v>
      </c>
      <c r="W16" s="36"/>
      <c r="X16" s="37"/>
      <c r="Y16" s="58">
        <f t="shared" ref="Y16" si="2">SUM(J16+P16+V16)</f>
        <v>200</v>
      </c>
      <c r="Z16" s="59"/>
      <c r="AA16" s="60"/>
      <c r="AB16" s="35">
        <f>SUM(G16,M16,S16)+AB13</f>
        <v>700</v>
      </c>
      <c r="AC16" s="36"/>
      <c r="AD16" s="37"/>
      <c r="AE16" s="35">
        <f t="shared" ref="AE16" si="3">SUM(J16,P16,V16)+AE13</f>
        <v>200</v>
      </c>
      <c r="AF16" s="36"/>
      <c r="AG16" s="37"/>
      <c r="AH16" s="41">
        <f t="shared" ref="AH16" si="4">AE16/AB16</f>
        <v>0.2857142857142857</v>
      </c>
      <c r="AI16" s="42"/>
      <c r="AJ16" s="42"/>
    </row>
    <row r="17" spans="1:36" ht="19" hidden="1" customHeight="1" x14ac:dyDescent="0.35">
      <c r="A17" s="31"/>
      <c r="B17" s="32"/>
      <c r="C17" s="32"/>
      <c r="D17" s="43" t="s">
        <v>7</v>
      </c>
      <c r="E17" s="44"/>
      <c r="F17" s="45" t="s">
        <v>17</v>
      </c>
      <c r="G17" s="35"/>
      <c r="H17" s="36"/>
      <c r="I17" s="37"/>
      <c r="J17" s="35"/>
      <c r="K17" s="36"/>
      <c r="L17" s="37"/>
      <c r="M17" s="35"/>
      <c r="N17" s="36"/>
      <c r="O17" s="37"/>
      <c r="P17" s="35"/>
      <c r="Q17" s="36"/>
      <c r="R17" s="37"/>
      <c r="S17" s="35"/>
      <c r="T17" s="36"/>
      <c r="U17" s="37"/>
      <c r="V17" s="35"/>
      <c r="W17" s="36"/>
      <c r="X17" s="37"/>
      <c r="Y17" s="38"/>
      <c r="Z17" s="39"/>
      <c r="AA17" s="40"/>
      <c r="AB17" s="35"/>
      <c r="AC17" s="36"/>
      <c r="AD17" s="37"/>
      <c r="AE17" s="35"/>
      <c r="AF17" s="36"/>
      <c r="AG17" s="37"/>
      <c r="AH17" s="41"/>
      <c r="AI17" s="42"/>
      <c r="AJ17" s="42"/>
    </row>
    <row r="18" spans="1:36" ht="19" hidden="1" customHeight="1" x14ac:dyDescent="0.35">
      <c r="A18" s="46"/>
      <c r="B18" s="47"/>
      <c r="C18" s="47"/>
      <c r="D18" s="48" t="s">
        <v>8</v>
      </c>
      <c r="E18" s="49" t="s">
        <v>21</v>
      </c>
      <c r="F18" s="50" t="s">
        <v>18</v>
      </c>
      <c r="G18" s="51"/>
      <c r="H18" s="52"/>
      <c r="I18" s="53"/>
      <c r="J18" s="51"/>
      <c r="K18" s="52"/>
      <c r="L18" s="53"/>
      <c r="M18" s="51"/>
      <c r="N18" s="52"/>
      <c r="O18" s="53"/>
      <c r="P18" s="51"/>
      <c r="Q18" s="52"/>
      <c r="R18" s="53"/>
      <c r="S18" s="51"/>
      <c r="T18" s="52"/>
      <c r="U18" s="53"/>
      <c r="V18" s="51"/>
      <c r="W18" s="52"/>
      <c r="X18" s="53"/>
      <c r="Y18" s="54"/>
      <c r="Z18" s="55"/>
      <c r="AA18" s="56"/>
      <c r="AB18" s="51"/>
      <c r="AC18" s="52"/>
      <c r="AD18" s="53"/>
      <c r="AE18" s="51"/>
      <c r="AF18" s="52"/>
      <c r="AG18" s="53"/>
      <c r="AH18" s="41"/>
      <c r="AI18" s="42"/>
      <c r="AJ18" s="42"/>
    </row>
    <row r="19" spans="1:36" ht="19" hidden="1" customHeight="1" x14ac:dyDescent="0.35">
      <c r="A19" s="31">
        <v>44959</v>
      </c>
      <c r="B19" s="32"/>
      <c r="C19" s="32"/>
      <c r="D19" s="32" t="s">
        <v>6</v>
      </c>
      <c r="E19" s="33"/>
      <c r="F19" s="34" t="s">
        <v>15</v>
      </c>
      <c r="G19" s="35">
        <v>200</v>
      </c>
      <c r="H19" s="36"/>
      <c r="I19" s="37"/>
      <c r="J19" s="35">
        <v>200</v>
      </c>
      <c r="K19" s="36"/>
      <c r="L19" s="37"/>
      <c r="M19" s="35">
        <v>200</v>
      </c>
      <c r="N19" s="36"/>
      <c r="O19" s="37"/>
      <c r="P19" s="35">
        <v>0</v>
      </c>
      <c r="Q19" s="36"/>
      <c r="R19" s="37"/>
      <c r="S19" s="35">
        <v>200</v>
      </c>
      <c r="T19" s="36"/>
      <c r="U19" s="37"/>
      <c r="V19" s="35">
        <v>0</v>
      </c>
      <c r="W19" s="36"/>
      <c r="X19" s="37"/>
      <c r="Y19" s="58">
        <f t="shared" ref="Y19" si="5">SUM(J19+P19+V19)</f>
        <v>200</v>
      </c>
      <c r="Z19" s="59"/>
      <c r="AA19" s="60"/>
      <c r="AB19" s="35">
        <f t="shared" ref="AB19" si="6">SUM(G19,M19,S19)+AB16</f>
        <v>1300</v>
      </c>
      <c r="AC19" s="36"/>
      <c r="AD19" s="37"/>
      <c r="AE19" s="35">
        <f t="shared" ref="AE19" si="7">SUM(J19,P19,V19)+AE16</f>
        <v>400</v>
      </c>
      <c r="AF19" s="36"/>
      <c r="AG19" s="37"/>
      <c r="AH19" s="41">
        <f t="shared" ref="AH19" si="8">AE19/AB19</f>
        <v>0.30769230769230771</v>
      </c>
      <c r="AI19" s="42"/>
      <c r="AJ19" s="42"/>
    </row>
    <row r="20" spans="1:36" ht="19" hidden="1" customHeight="1" x14ac:dyDescent="0.35">
      <c r="A20" s="31"/>
      <c r="B20" s="32"/>
      <c r="C20" s="32"/>
      <c r="D20" s="43" t="s">
        <v>7</v>
      </c>
      <c r="E20" s="44" t="s">
        <v>22</v>
      </c>
      <c r="F20" s="45" t="s">
        <v>17</v>
      </c>
      <c r="G20" s="35"/>
      <c r="H20" s="36"/>
      <c r="I20" s="37"/>
      <c r="J20" s="35"/>
      <c r="K20" s="36"/>
      <c r="L20" s="37"/>
      <c r="M20" s="35"/>
      <c r="N20" s="36"/>
      <c r="O20" s="37"/>
      <c r="P20" s="35"/>
      <c r="Q20" s="36"/>
      <c r="R20" s="37"/>
      <c r="S20" s="35"/>
      <c r="T20" s="36"/>
      <c r="U20" s="37"/>
      <c r="V20" s="35"/>
      <c r="W20" s="36"/>
      <c r="X20" s="37"/>
      <c r="Y20" s="38"/>
      <c r="Z20" s="39"/>
      <c r="AA20" s="40"/>
      <c r="AB20" s="35"/>
      <c r="AC20" s="36"/>
      <c r="AD20" s="37"/>
      <c r="AE20" s="35"/>
      <c r="AF20" s="36"/>
      <c r="AG20" s="37"/>
      <c r="AH20" s="41"/>
      <c r="AI20" s="42"/>
      <c r="AJ20" s="42"/>
    </row>
    <row r="21" spans="1:36" ht="19" hidden="1" customHeight="1" x14ac:dyDescent="0.35">
      <c r="A21" s="46"/>
      <c r="B21" s="47"/>
      <c r="C21" s="47"/>
      <c r="D21" s="48" t="s">
        <v>8</v>
      </c>
      <c r="E21" s="49" t="s">
        <v>23</v>
      </c>
      <c r="F21" s="50" t="s">
        <v>24</v>
      </c>
      <c r="G21" s="51"/>
      <c r="H21" s="52"/>
      <c r="I21" s="53"/>
      <c r="J21" s="51"/>
      <c r="K21" s="52"/>
      <c r="L21" s="53"/>
      <c r="M21" s="51"/>
      <c r="N21" s="52"/>
      <c r="O21" s="53"/>
      <c r="P21" s="51"/>
      <c r="Q21" s="52"/>
      <c r="R21" s="53"/>
      <c r="S21" s="51"/>
      <c r="T21" s="52"/>
      <c r="U21" s="53"/>
      <c r="V21" s="51"/>
      <c r="W21" s="52"/>
      <c r="X21" s="53"/>
      <c r="Y21" s="54"/>
      <c r="Z21" s="55"/>
      <c r="AA21" s="56"/>
      <c r="AB21" s="51"/>
      <c r="AC21" s="52"/>
      <c r="AD21" s="53"/>
      <c r="AE21" s="51"/>
      <c r="AF21" s="52"/>
      <c r="AG21" s="53"/>
      <c r="AH21" s="41"/>
      <c r="AI21" s="42"/>
      <c r="AJ21" s="42"/>
    </row>
    <row r="22" spans="1:36" ht="19" hidden="1" customHeight="1" x14ac:dyDescent="0.35">
      <c r="A22" s="31">
        <v>44960</v>
      </c>
      <c r="B22" s="32"/>
      <c r="C22" s="32"/>
      <c r="D22" s="32" t="s">
        <v>6</v>
      </c>
      <c r="E22" s="33"/>
      <c r="F22" s="34" t="s">
        <v>15</v>
      </c>
      <c r="G22" s="35">
        <v>200</v>
      </c>
      <c r="H22" s="36"/>
      <c r="I22" s="37"/>
      <c r="J22" s="35">
        <v>200</v>
      </c>
      <c r="K22" s="36"/>
      <c r="L22" s="37"/>
      <c r="M22" s="35">
        <v>0</v>
      </c>
      <c r="N22" s="36"/>
      <c r="O22" s="37"/>
      <c r="P22" s="35">
        <v>0</v>
      </c>
      <c r="Q22" s="36"/>
      <c r="R22" s="37"/>
      <c r="S22" s="35">
        <v>100</v>
      </c>
      <c r="T22" s="36"/>
      <c r="U22" s="37"/>
      <c r="V22" s="35">
        <v>100</v>
      </c>
      <c r="W22" s="36"/>
      <c r="X22" s="37"/>
      <c r="Y22" s="58">
        <f t="shared" ref="Y22" si="9">SUM(J22+P22+V22)</f>
        <v>300</v>
      </c>
      <c r="Z22" s="59"/>
      <c r="AA22" s="60"/>
      <c r="AB22" s="35">
        <f t="shared" ref="AB22" si="10">SUM(G22,M22,S22)+AB19</f>
        <v>1600</v>
      </c>
      <c r="AC22" s="36"/>
      <c r="AD22" s="37"/>
      <c r="AE22" s="35">
        <f t="shared" ref="AE22" si="11">SUM(J22,P22,V22)+AE19</f>
        <v>700</v>
      </c>
      <c r="AF22" s="36"/>
      <c r="AG22" s="37"/>
      <c r="AH22" s="41">
        <f t="shared" ref="AH22" si="12">AE22/AB22</f>
        <v>0.4375</v>
      </c>
      <c r="AI22" s="42"/>
      <c r="AJ22" s="42"/>
    </row>
    <row r="23" spans="1:36" ht="19" hidden="1" customHeight="1" x14ac:dyDescent="0.35">
      <c r="A23" s="31"/>
      <c r="B23" s="32"/>
      <c r="C23" s="32"/>
      <c r="D23" s="43" t="s">
        <v>7</v>
      </c>
      <c r="E23" s="44" t="s">
        <v>25</v>
      </c>
      <c r="F23" s="45" t="s">
        <v>17</v>
      </c>
      <c r="G23" s="35"/>
      <c r="H23" s="36"/>
      <c r="I23" s="37"/>
      <c r="J23" s="35"/>
      <c r="K23" s="36"/>
      <c r="L23" s="37"/>
      <c r="M23" s="35"/>
      <c r="N23" s="36"/>
      <c r="O23" s="37"/>
      <c r="P23" s="35"/>
      <c r="Q23" s="36"/>
      <c r="R23" s="37"/>
      <c r="S23" s="35"/>
      <c r="T23" s="36"/>
      <c r="U23" s="37"/>
      <c r="V23" s="35"/>
      <c r="W23" s="36"/>
      <c r="X23" s="37"/>
      <c r="Y23" s="38"/>
      <c r="Z23" s="39"/>
      <c r="AA23" s="40"/>
      <c r="AB23" s="35"/>
      <c r="AC23" s="36"/>
      <c r="AD23" s="37"/>
      <c r="AE23" s="35"/>
      <c r="AF23" s="36"/>
      <c r="AG23" s="37"/>
      <c r="AH23" s="41"/>
      <c r="AI23" s="42"/>
      <c r="AJ23" s="42"/>
    </row>
    <row r="24" spans="1:36" ht="19" hidden="1" customHeight="1" x14ac:dyDescent="0.35">
      <c r="A24" s="46"/>
      <c r="B24" s="47"/>
      <c r="C24" s="47"/>
      <c r="D24" s="48" t="s">
        <v>8</v>
      </c>
      <c r="E24" s="49" t="s">
        <v>26</v>
      </c>
      <c r="F24" s="50" t="s">
        <v>24</v>
      </c>
      <c r="G24" s="51"/>
      <c r="H24" s="52"/>
      <c r="I24" s="53"/>
      <c r="J24" s="51"/>
      <c r="K24" s="52"/>
      <c r="L24" s="53"/>
      <c r="M24" s="51"/>
      <c r="N24" s="52"/>
      <c r="O24" s="53"/>
      <c r="P24" s="51"/>
      <c r="Q24" s="52"/>
      <c r="R24" s="53"/>
      <c r="S24" s="51"/>
      <c r="T24" s="52"/>
      <c r="U24" s="53"/>
      <c r="V24" s="51"/>
      <c r="W24" s="52"/>
      <c r="X24" s="53"/>
      <c r="Y24" s="54"/>
      <c r="Z24" s="55"/>
      <c r="AA24" s="56"/>
      <c r="AB24" s="51"/>
      <c r="AC24" s="52"/>
      <c r="AD24" s="53"/>
      <c r="AE24" s="51"/>
      <c r="AF24" s="52"/>
      <c r="AG24" s="53"/>
      <c r="AH24" s="41"/>
      <c r="AI24" s="42"/>
      <c r="AJ24" s="42"/>
    </row>
    <row r="25" spans="1:36" ht="19" hidden="1" customHeight="1" x14ac:dyDescent="0.35">
      <c r="A25" s="31">
        <v>44961</v>
      </c>
      <c r="B25" s="32"/>
      <c r="C25" s="32"/>
      <c r="D25" s="32" t="s">
        <v>6</v>
      </c>
      <c r="E25" s="61"/>
      <c r="F25" s="34" t="s">
        <v>15</v>
      </c>
      <c r="G25" s="35">
        <v>200</v>
      </c>
      <c r="H25" s="36"/>
      <c r="I25" s="37"/>
      <c r="J25" s="62">
        <v>200</v>
      </c>
      <c r="K25" s="63"/>
      <c r="L25" s="64"/>
      <c r="M25" s="62">
        <v>0</v>
      </c>
      <c r="N25" s="63"/>
      <c r="O25" s="64"/>
      <c r="P25" s="62">
        <v>0</v>
      </c>
      <c r="Q25" s="63"/>
      <c r="R25" s="64"/>
      <c r="S25" s="62">
        <v>100</v>
      </c>
      <c r="T25" s="63"/>
      <c r="U25" s="64"/>
      <c r="V25" s="62">
        <v>0</v>
      </c>
      <c r="W25" s="63"/>
      <c r="X25" s="64"/>
      <c r="Y25" s="58">
        <f t="shared" ref="Y25" si="13">SUM(J25+P25+V25)</f>
        <v>200</v>
      </c>
      <c r="Z25" s="59"/>
      <c r="AA25" s="60"/>
      <c r="AB25" s="35">
        <f t="shared" ref="AB25" si="14">SUM(G25,M25,S25)+AB22</f>
        <v>1900</v>
      </c>
      <c r="AC25" s="36"/>
      <c r="AD25" s="37"/>
      <c r="AE25" s="35">
        <f t="shared" ref="AE25" si="15">SUM(J25,P25,V25)+AE22</f>
        <v>900</v>
      </c>
      <c r="AF25" s="36"/>
      <c r="AG25" s="37"/>
      <c r="AH25" s="41">
        <f t="shared" ref="AH25" si="16">AE25/AB25</f>
        <v>0.47368421052631576</v>
      </c>
      <c r="AI25" s="42"/>
      <c r="AJ25" s="42"/>
    </row>
    <row r="26" spans="1:36" ht="19" hidden="1" customHeight="1" x14ac:dyDescent="0.35">
      <c r="A26" s="31"/>
      <c r="B26" s="32"/>
      <c r="C26" s="32"/>
      <c r="D26" s="43" t="s">
        <v>7</v>
      </c>
      <c r="E26" s="44" t="s">
        <v>27</v>
      </c>
      <c r="F26" s="45" t="s">
        <v>17</v>
      </c>
      <c r="G26" s="35"/>
      <c r="H26" s="36"/>
      <c r="I26" s="37"/>
      <c r="J26" s="35"/>
      <c r="K26" s="36"/>
      <c r="L26" s="37"/>
      <c r="M26" s="35"/>
      <c r="N26" s="36"/>
      <c r="O26" s="37"/>
      <c r="P26" s="35"/>
      <c r="Q26" s="36"/>
      <c r="R26" s="37"/>
      <c r="S26" s="35"/>
      <c r="T26" s="36"/>
      <c r="U26" s="37"/>
      <c r="V26" s="35"/>
      <c r="W26" s="36"/>
      <c r="X26" s="37"/>
      <c r="Y26" s="38"/>
      <c r="Z26" s="39"/>
      <c r="AA26" s="40"/>
      <c r="AB26" s="35"/>
      <c r="AC26" s="36"/>
      <c r="AD26" s="37"/>
      <c r="AE26" s="35"/>
      <c r="AF26" s="36"/>
      <c r="AG26" s="37"/>
      <c r="AH26" s="41"/>
      <c r="AI26" s="42"/>
      <c r="AJ26" s="42"/>
    </row>
    <row r="27" spans="1:36" ht="19" hidden="1" customHeight="1" x14ac:dyDescent="0.35">
      <c r="A27" s="46"/>
      <c r="B27" s="47"/>
      <c r="C27" s="47"/>
      <c r="D27" s="48" t="s">
        <v>8</v>
      </c>
      <c r="E27" s="65"/>
      <c r="F27" s="50" t="s">
        <v>24</v>
      </c>
      <c r="G27" s="51"/>
      <c r="H27" s="52"/>
      <c r="I27" s="53"/>
      <c r="J27" s="51"/>
      <c r="K27" s="52"/>
      <c r="L27" s="53"/>
      <c r="M27" s="51"/>
      <c r="N27" s="52"/>
      <c r="O27" s="53"/>
      <c r="P27" s="51"/>
      <c r="Q27" s="52"/>
      <c r="R27" s="53"/>
      <c r="S27" s="51"/>
      <c r="T27" s="52"/>
      <c r="U27" s="53"/>
      <c r="V27" s="51"/>
      <c r="W27" s="52"/>
      <c r="X27" s="53"/>
      <c r="Y27" s="54"/>
      <c r="Z27" s="55"/>
      <c r="AA27" s="56"/>
      <c r="AB27" s="51"/>
      <c r="AC27" s="52"/>
      <c r="AD27" s="53"/>
      <c r="AE27" s="51"/>
      <c r="AF27" s="52"/>
      <c r="AG27" s="53"/>
      <c r="AH27" s="41"/>
      <c r="AI27" s="42"/>
      <c r="AJ27" s="42"/>
    </row>
    <row r="28" spans="1:36" ht="19" hidden="1" customHeight="1" x14ac:dyDescent="0.35">
      <c r="A28" s="31">
        <v>44962</v>
      </c>
      <c r="B28" s="32"/>
      <c r="C28" s="32"/>
      <c r="D28" s="32" t="s">
        <v>6</v>
      </c>
      <c r="E28" s="66" t="s">
        <v>28</v>
      </c>
      <c r="F28" s="34"/>
      <c r="G28" s="62">
        <v>0</v>
      </c>
      <c r="H28" s="63"/>
      <c r="I28" s="64"/>
      <c r="J28" s="62"/>
      <c r="K28" s="63"/>
      <c r="L28" s="64"/>
      <c r="M28" s="62">
        <v>0</v>
      </c>
      <c r="N28" s="63"/>
      <c r="O28" s="64"/>
      <c r="P28" s="62"/>
      <c r="Q28" s="63"/>
      <c r="R28" s="64"/>
      <c r="S28" s="62">
        <v>0</v>
      </c>
      <c r="T28" s="63"/>
      <c r="U28" s="64"/>
      <c r="V28" s="62"/>
      <c r="W28" s="63"/>
      <c r="X28" s="64"/>
      <c r="Y28" s="58">
        <f t="shared" ref="Y28" si="17">SUM(J28+P28+V28)</f>
        <v>0</v>
      </c>
      <c r="Z28" s="59"/>
      <c r="AA28" s="60"/>
      <c r="AB28" s="35">
        <f t="shared" ref="AB28" si="18">SUM(G28,M28,S28)+AB25</f>
        <v>1900</v>
      </c>
      <c r="AC28" s="36"/>
      <c r="AD28" s="37"/>
      <c r="AE28" s="35">
        <f t="shared" ref="AE28" si="19">SUM(J28,P28,V28)+AE25</f>
        <v>900</v>
      </c>
      <c r="AF28" s="36"/>
      <c r="AG28" s="37"/>
      <c r="AH28" s="41">
        <f t="shared" ref="AH28" si="20">AE28/AB28</f>
        <v>0.47368421052631576</v>
      </c>
      <c r="AI28" s="42"/>
      <c r="AJ28" s="42"/>
    </row>
    <row r="29" spans="1:36" ht="19" hidden="1" customHeight="1" x14ac:dyDescent="0.35">
      <c r="A29" s="31"/>
      <c r="B29" s="32"/>
      <c r="C29" s="32"/>
      <c r="D29" s="43" t="s">
        <v>7</v>
      </c>
      <c r="E29" s="67" t="s">
        <v>28</v>
      </c>
      <c r="F29" s="45"/>
      <c r="G29" s="35"/>
      <c r="H29" s="36"/>
      <c r="I29" s="37"/>
      <c r="J29" s="35"/>
      <c r="K29" s="36"/>
      <c r="L29" s="37"/>
      <c r="M29" s="35"/>
      <c r="N29" s="36"/>
      <c r="O29" s="37"/>
      <c r="P29" s="35"/>
      <c r="Q29" s="36"/>
      <c r="R29" s="37"/>
      <c r="S29" s="35"/>
      <c r="T29" s="36"/>
      <c r="U29" s="37"/>
      <c r="V29" s="35"/>
      <c r="W29" s="36"/>
      <c r="X29" s="37"/>
      <c r="Y29" s="38"/>
      <c r="Z29" s="39"/>
      <c r="AA29" s="40"/>
      <c r="AB29" s="35"/>
      <c r="AC29" s="36"/>
      <c r="AD29" s="37"/>
      <c r="AE29" s="35"/>
      <c r="AF29" s="36"/>
      <c r="AG29" s="37"/>
      <c r="AH29" s="41"/>
      <c r="AI29" s="42"/>
      <c r="AJ29" s="42"/>
    </row>
    <row r="30" spans="1:36" ht="19" hidden="1" customHeight="1" x14ac:dyDescent="0.35">
      <c r="A30" s="46"/>
      <c r="B30" s="47"/>
      <c r="C30" s="47"/>
      <c r="D30" s="48" t="s">
        <v>8</v>
      </c>
      <c r="E30" s="68" t="s">
        <v>28</v>
      </c>
      <c r="F30" s="50"/>
      <c r="G30" s="51"/>
      <c r="H30" s="52"/>
      <c r="I30" s="53"/>
      <c r="J30" s="51"/>
      <c r="K30" s="52"/>
      <c r="L30" s="53"/>
      <c r="M30" s="51"/>
      <c r="N30" s="52"/>
      <c r="O30" s="53"/>
      <c r="P30" s="51"/>
      <c r="Q30" s="52"/>
      <c r="R30" s="53"/>
      <c r="S30" s="51"/>
      <c r="T30" s="52"/>
      <c r="U30" s="53"/>
      <c r="V30" s="51"/>
      <c r="W30" s="52"/>
      <c r="X30" s="53"/>
      <c r="Y30" s="54"/>
      <c r="Z30" s="55"/>
      <c r="AA30" s="56"/>
      <c r="AB30" s="51"/>
      <c r="AC30" s="52"/>
      <c r="AD30" s="53"/>
      <c r="AE30" s="51"/>
      <c r="AF30" s="52"/>
      <c r="AG30" s="53"/>
      <c r="AH30" s="41"/>
      <c r="AI30" s="42"/>
      <c r="AJ30" s="42"/>
    </row>
    <row r="31" spans="1:36" ht="19" hidden="1" customHeight="1" x14ac:dyDescent="0.35">
      <c r="A31" s="31">
        <v>44963</v>
      </c>
      <c r="B31" s="32"/>
      <c r="C31" s="32"/>
      <c r="D31" s="32" t="s">
        <v>6</v>
      </c>
      <c r="E31" s="61"/>
      <c r="F31" s="34" t="s">
        <v>15</v>
      </c>
      <c r="G31" s="62">
        <v>200</v>
      </c>
      <c r="H31" s="63"/>
      <c r="I31" s="64"/>
      <c r="J31" s="62">
        <v>200</v>
      </c>
      <c r="K31" s="63"/>
      <c r="L31" s="64"/>
      <c r="M31" s="62">
        <v>200</v>
      </c>
      <c r="N31" s="63"/>
      <c r="O31" s="64"/>
      <c r="P31" s="62">
        <v>0</v>
      </c>
      <c r="Q31" s="63"/>
      <c r="R31" s="64"/>
      <c r="S31" s="62">
        <v>0</v>
      </c>
      <c r="T31" s="63"/>
      <c r="U31" s="64"/>
      <c r="V31" s="62">
        <v>0</v>
      </c>
      <c r="W31" s="63"/>
      <c r="X31" s="64"/>
      <c r="Y31" s="58">
        <f t="shared" ref="Y31" si="21">SUM(J31+P31+V31)</f>
        <v>200</v>
      </c>
      <c r="Z31" s="59"/>
      <c r="AA31" s="60"/>
      <c r="AB31" s="35">
        <f t="shared" ref="AB31" si="22">SUM(G31,M31,S31)+AB28</f>
        <v>2300</v>
      </c>
      <c r="AC31" s="36"/>
      <c r="AD31" s="37"/>
      <c r="AE31" s="35">
        <f t="shared" ref="AE31" si="23">SUM(J31,P31,V31)+AE28</f>
        <v>1100</v>
      </c>
      <c r="AF31" s="36"/>
      <c r="AG31" s="37"/>
      <c r="AH31" s="41">
        <f t="shared" ref="AH31" si="24">AE31/AB31</f>
        <v>0.47826086956521741</v>
      </c>
      <c r="AI31" s="42"/>
      <c r="AJ31" s="42"/>
    </row>
    <row r="32" spans="1:36" ht="19" hidden="1" customHeight="1" x14ac:dyDescent="0.35">
      <c r="A32" s="31"/>
      <c r="B32" s="32"/>
      <c r="C32" s="32"/>
      <c r="D32" s="43" t="s">
        <v>7</v>
      </c>
      <c r="E32" s="44" t="s">
        <v>29</v>
      </c>
      <c r="F32" s="45" t="s">
        <v>17</v>
      </c>
      <c r="G32" s="35"/>
      <c r="H32" s="36"/>
      <c r="I32" s="37"/>
      <c r="J32" s="35"/>
      <c r="K32" s="36"/>
      <c r="L32" s="37"/>
      <c r="M32" s="35"/>
      <c r="N32" s="36"/>
      <c r="O32" s="37"/>
      <c r="P32" s="35"/>
      <c r="Q32" s="36"/>
      <c r="R32" s="37"/>
      <c r="S32" s="35"/>
      <c r="T32" s="36"/>
      <c r="U32" s="37"/>
      <c r="V32" s="35"/>
      <c r="W32" s="36"/>
      <c r="X32" s="37"/>
      <c r="Y32" s="38"/>
      <c r="Z32" s="39"/>
      <c r="AA32" s="40"/>
      <c r="AB32" s="35"/>
      <c r="AC32" s="36"/>
      <c r="AD32" s="37"/>
      <c r="AE32" s="35"/>
      <c r="AF32" s="36"/>
      <c r="AG32" s="37"/>
      <c r="AH32" s="41"/>
      <c r="AI32" s="42"/>
      <c r="AJ32" s="42"/>
    </row>
    <row r="33" spans="1:36" ht="19" hidden="1" customHeight="1" x14ac:dyDescent="0.35">
      <c r="A33" s="46"/>
      <c r="B33" s="47"/>
      <c r="C33" s="47"/>
      <c r="D33" s="48" t="s">
        <v>8</v>
      </c>
      <c r="E33" s="44" t="s">
        <v>27</v>
      </c>
      <c r="F33" s="50" t="s">
        <v>24</v>
      </c>
      <c r="G33" s="51"/>
      <c r="H33" s="52"/>
      <c r="I33" s="53"/>
      <c r="J33" s="51"/>
      <c r="K33" s="52"/>
      <c r="L33" s="53"/>
      <c r="M33" s="51"/>
      <c r="N33" s="52"/>
      <c r="O33" s="53"/>
      <c r="P33" s="51"/>
      <c r="Q33" s="52"/>
      <c r="R33" s="53"/>
      <c r="S33" s="51"/>
      <c r="T33" s="52"/>
      <c r="U33" s="53"/>
      <c r="V33" s="51"/>
      <c r="W33" s="52"/>
      <c r="X33" s="53"/>
      <c r="Y33" s="54"/>
      <c r="Z33" s="55"/>
      <c r="AA33" s="56"/>
      <c r="AB33" s="51"/>
      <c r="AC33" s="52"/>
      <c r="AD33" s="53"/>
      <c r="AE33" s="51"/>
      <c r="AF33" s="52"/>
      <c r="AG33" s="53"/>
      <c r="AH33" s="41"/>
      <c r="AI33" s="42"/>
      <c r="AJ33" s="42"/>
    </row>
    <row r="34" spans="1:36" ht="19" hidden="1" customHeight="1" x14ac:dyDescent="0.35">
      <c r="A34" s="31">
        <v>44964</v>
      </c>
      <c r="B34" s="32"/>
      <c r="C34" s="32"/>
      <c r="D34" s="32" t="s">
        <v>6</v>
      </c>
      <c r="E34" s="33"/>
      <c r="F34" s="34" t="s">
        <v>15</v>
      </c>
      <c r="G34" s="35">
        <v>300</v>
      </c>
      <c r="H34" s="36"/>
      <c r="I34" s="37"/>
      <c r="J34" s="35">
        <v>200</v>
      </c>
      <c r="K34" s="36"/>
      <c r="L34" s="37"/>
      <c r="M34" s="35">
        <v>100</v>
      </c>
      <c r="N34" s="36"/>
      <c r="O34" s="37"/>
      <c r="P34" s="62">
        <v>0</v>
      </c>
      <c r="Q34" s="63"/>
      <c r="R34" s="64"/>
      <c r="S34" s="62">
        <v>0</v>
      </c>
      <c r="T34" s="63"/>
      <c r="U34" s="64"/>
      <c r="V34" s="62">
        <v>0</v>
      </c>
      <c r="W34" s="63"/>
      <c r="X34" s="64"/>
      <c r="Y34" s="58">
        <f t="shared" ref="Y34" si="25">SUM(J34+P34+V34)</f>
        <v>200</v>
      </c>
      <c r="Z34" s="59"/>
      <c r="AA34" s="60"/>
      <c r="AB34" s="35">
        <f t="shared" ref="AB34" si="26">SUM(G34,M34,S34)+AB31</f>
        <v>2700</v>
      </c>
      <c r="AC34" s="36"/>
      <c r="AD34" s="37"/>
      <c r="AE34" s="35">
        <f t="shared" ref="AE34" si="27">SUM(J34,P34,V34)+AE31</f>
        <v>1300</v>
      </c>
      <c r="AF34" s="36"/>
      <c r="AG34" s="37"/>
      <c r="AH34" s="41">
        <f t="shared" ref="AH34" si="28">AE34/AB34</f>
        <v>0.48148148148148145</v>
      </c>
      <c r="AI34" s="42"/>
      <c r="AJ34" s="42"/>
    </row>
    <row r="35" spans="1:36" ht="19" hidden="1" customHeight="1" x14ac:dyDescent="0.35">
      <c r="A35" s="31"/>
      <c r="B35" s="32"/>
      <c r="C35" s="32"/>
      <c r="D35" s="43" t="s">
        <v>7</v>
      </c>
      <c r="E35" s="44" t="s">
        <v>30</v>
      </c>
      <c r="F35" s="45" t="s">
        <v>17</v>
      </c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  <c r="Y35" s="38"/>
      <c r="Z35" s="39"/>
      <c r="AA35" s="40"/>
      <c r="AB35" s="35"/>
      <c r="AC35" s="36"/>
      <c r="AD35" s="37"/>
      <c r="AE35" s="35"/>
      <c r="AF35" s="36"/>
      <c r="AG35" s="37"/>
      <c r="AH35" s="41"/>
      <c r="AI35" s="42"/>
      <c r="AJ35" s="42"/>
    </row>
    <row r="36" spans="1:36" ht="19" hidden="1" customHeight="1" x14ac:dyDescent="0.35">
      <c r="A36" s="46"/>
      <c r="B36" s="47"/>
      <c r="C36" s="47"/>
      <c r="D36" s="48" t="s">
        <v>8</v>
      </c>
      <c r="E36" s="69"/>
      <c r="F36" s="50" t="s">
        <v>24</v>
      </c>
      <c r="G36" s="51"/>
      <c r="H36" s="52"/>
      <c r="I36" s="53"/>
      <c r="J36" s="51"/>
      <c r="K36" s="52"/>
      <c r="L36" s="53"/>
      <c r="M36" s="51"/>
      <c r="N36" s="52"/>
      <c r="O36" s="53"/>
      <c r="P36" s="51"/>
      <c r="Q36" s="52"/>
      <c r="R36" s="53"/>
      <c r="S36" s="51"/>
      <c r="T36" s="52"/>
      <c r="U36" s="53"/>
      <c r="V36" s="51"/>
      <c r="W36" s="52"/>
      <c r="X36" s="53"/>
      <c r="Y36" s="54"/>
      <c r="Z36" s="55"/>
      <c r="AA36" s="56"/>
      <c r="AB36" s="51"/>
      <c r="AC36" s="52"/>
      <c r="AD36" s="53"/>
      <c r="AE36" s="51"/>
      <c r="AF36" s="52"/>
      <c r="AG36" s="53"/>
      <c r="AH36" s="41"/>
      <c r="AI36" s="42"/>
      <c r="AJ36" s="42"/>
    </row>
    <row r="37" spans="1:36" ht="19" hidden="1" customHeight="1" x14ac:dyDescent="0.35">
      <c r="A37" s="31">
        <v>44965</v>
      </c>
      <c r="B37" s="32"/>
      <c r="C37" s="32"/>
      <c r="D37" s="32" t="s">
        <v>6</v>
      </c>
      <c r="E37" s="33"/>
      <c r="F37" s="34" t="s">
        <v>15</v>
      </c>
      <c r="G37" s="35">
        <v>100</v>
      </c>
      <c r="H37" s="36"/>
      <c r="I37" s="37"/>
      <c r="J37" s="62">
        <v>100</v>
      </c>
      <c r="K37" s="63"/>
      <c r="L37" s="64"/>
      <c r="M37" s="62">
        <v>0</v>
      </c>
      <c r="N37" s="63"/>
      <c r="O37" s="64"/>
      <c r="P37" s="62">
        <v>0</v>
      </c>
      <c r="Q37" s="63"/>
      <c r="R37" s="64"/>
      <c r="S37" s="62">
        <v>100</v>
      </c>
      <c r="T37" s="63"/>
      <c r="U37" s="64"/>
      <c r="V37" s="62">
        <v>200</v>
      </c>
      <c r="W37" s="63"/>
      <c r="X37" s="64"/>
      <c r="Y37" s="58">
        <f t="shared" ref="Y37" si="29">SUM(J37+P37+V37)</f>
        <v>300</v>
      </c>
      <c r="Z37" s="59"/>
      <c r="AA37" s="60"/>
      <c r="AB37" s="35">
        <f t="shared" ref="AB37" si="30">SUM(G37,M37,S37)+AB34</f>
        <v>2900</v>
      </c>
      <c r="AC37" s="36"/>
      <c r="AD37" s="37"/>
      <c r="AE37" s="35">
        <f t="shared" ref="AE37" si="31">SUM(J37,P37,V37)+AE34</f>
        <v>1600</v>
      </c>
      <c r="AF37" s="36"/>
      <c r="AG37" s="37"/>
      <c r="AH37" s="41">
        <f t="shared" ref="AH37" si="32">AE37/AB37</f>
        <v>0.55172413793103448</v>
      </c>
      <c r="AI37" s="42"/>
      <c r="AJ37" s="42"/>
    </row>
    <row r="38" spans="1:36" ht="19" hidden="1" customHeight="1" x14ac:dyDescent="0.35">
      <c r="A38" s="31"/>
      <c r="B38" s="32"/>
      <c r="C38" s="32"/>
      <c r="D38" s="43" t="s">
        <v>7</v>
      </c>
      <c r="E38" s="44" t="s">
        <v>31</v>
      </c>
      <c r="F38" s="45" t="s">
        <v>17</v>
      </c>
      <c r="G38" s="35"/>
      <c r="H38" s="36"/>
      <c r="I38" s="37"/>
      <c r="J38" s="35"/>
      <c r="K38" s="36"/>
      <c r="L38" s="37"/>
      <c r="M38" s="35"/>
      <c r="N38" s="36"/>
      <c r="O38" s="37"/>
      <c r="P38" s="35"/>
      <c r="Q38" s="36"/>
      <c r="R38" s="37"/>
      <c r="S38" s="35"/>
      <c r="T38" s="36"/>
      <c r="U38" s="37"/>
      <c r="V38" s="35"/>
      <c r="W38" s="36"/>
      <c r="X38" s="37"/>
      <c r="Y38" s="38"/>
      <c r="Z38" s="39"/>
      <c r="AA38" s="40"/>
      <c r="AB38" s="35"/>
      <c r="AC38" s="36"/>
      <c r="AD38" s="37"/>
      <c r="AE38" s="35"/>
      <c r="AF38" s="36"/>
      <c r="AG38" s="37"/>
      <c r="AH38" s="41"/>
      <c r="AI38" s="42"/>
      <c r="AJ38" s="42"/>
    </row>
    <row r="39" spans="1:36" ht="19" hidden="1" customHeight="1" x14ac:dyDescent="0.35">
      <c r="A39" s="46"/>
      <c r="B39" s="47"/>
      <c r="C39" s="47"/>
      <c r="D39" s="48" t="s">
        <v>8</v>
      </c>
      <c r="E39" s="49"/>
      <c r="F39" s="50" t="s">
        <v>24</v>
      </c>
      <c r="G39" s="51"/>
      <c r="H39" s="52"/>
      <c r="I39" s="53"/>
      <c r="J39" s="51"/>
      <c r="K39" s="52"/>
      <c r="L39" s="53"/>
      <c r="M39" s="51"/>
      <c r="N39" s="52"/>
      <c r="O39" s="53"/>
      <c r="P39" s="51"/>
      <c r="Q39" s="52"/>
      <c r="R39" s="53"/>
      <c r="S39" s="51"/>
      <c r="T39" s="52"/>
      <c r="U39" s="53"/>
      <c r="V39" s="51"/>
      <c r="W39" s="52"/>
      <c r="X39" s="53"/>
      <c r="Y39" s="54"/>
      <c r="Z39" s="55"/>
      <c r="AA39" s="56"/>
      <c r="AB39" s="51"/>
      <c r="AC39" s="52"/>
      <c r="AD39" s="53"/>
      <c r="AE39" s="51"/>
      <c r="AF39" s="52"/>
      <c r="AG39" s="53"/>
      <c r="AH39" s="41"/>
      <c r="AI39" s="42"/>
      <c r="AJ39" s="42"/>
    </row>
    <row r="40" spans="1:36" ht="19" hidden="1" customHeight="1" x14ac:dyDescent="0.35">
      <c r="A40" s="31">
        <v>44966</v>
      </c>
      <c r="B40" s="32"/>
      <c r="C40" s="32"/>
      <c r="D40" s="32" t="s">
        <v>6</v>
      </c>
      <c r="E40" s="33"/>
      <c r="F40" s="34" t="s">
        <v>15</v>
      </c>
      <c r="G40" s="35">
        <v>0</v>
      </c>
      <c r="H40" s="36"/>
      <c r="I40" s="37"/>
      <c r="J40" s="35"/>
      <c r="K40" s="36"/>
      <c r="L40" s="37"/>
      <c r="M40" s="62">
        <v>0</v>
      </c>
      <c r="N40" s="63"/>
      <c r="O40" s="64"/>
      <c r="P40" s="62"/>
      <c r="Q40" s="63"/>
      <c r="R40" s="64"/>
      <c r="S40" s="62">
        <v>0</v>
      </c>
      <c r="T40" s="63"/>
      <c r="U40" s="64"/>
      <c r="V40" s="62"/>
      <c r="W40" s="63"/>
      <c r="X40" s="64"/>
      <c r="Y40" s="58">
        <f t="shared" ref="Y40" si="33">SUM(J40+P40+V40)</f>
        <v>0</v>
      </c>
      <c r="Z40" s="59"/>
      <c r="AA40" s="60"/>
      <c r="AB40" s="35">
        <f t="shared" ref="AB40" si="34">SUM(G40,M40,S40)+AB37</f>
        <v>2900</v>
      </c>
      <c r="AC40" s="36"/>
      <c r="AD40" s="37"/>
      <c r="AE40" s="35">
        <f t="shared" ref="AE40" si="35">SUM(J40,P40,V40)+AE37</f>
        <v>1600</v>
      </c>
      <c r="AF40" s="36"/>
      <c r="AG40" s="37"/>
      <c r="AH40" s="41">
        <f t="shared" ref="AH40" si="36">AE40/AB40</f>
        <v>0.55172413793103448</v>
      </c>
      <c r="AI40" s="42"/>
      <c r="AJ40" s="42"/>
    </row>
    <row r="41" spans="1:36" ht="19" hidden="1" customHeight="1" x14ac:dyDescent="0.35">
      <c r="A41" s="31"/>
      <c r="B41" s="32"/>
      <c r="C41" s="32"/>
      <c r="D41" s="43" t="s">
        <v>7</v>
      </c>
      <c r="E41" s="44"/>
      <c r="F41" s="45" t="s">
        <v>17</v>
      </c>
      <c r="G41" s="35"/>
      <c r="H41" s="36"/>
      <c r="I41" s="37"/>
      <c r="J41" s="35"/>
      <c r="K41" s="36"/>
      <c r="L41" s="37"/>
      <c r="M41" s="35"/>
      <c r="N41" s="36"/>
      <c r="O41" s="37"/>
      <c r="P41" s="35"/>
      <c r="Q41" s="36"/>
      <c r="R41" s="37"/>
      <c r="S41" s="35"/>
      <c r="T41" s="36"/>
      <c r="U41" s="37"/>
      <c r="V41" s="35"/>
      <c r="W41" s="36"/>
      <c r="X41" s="37"/>
      <c r="Y41" s="38"/>
      <c r="Z41" s="39"/>
      <c r="AA41" s="40"/>
      <c r="AB41" s="35"/>
      <c r="AC41" s="36"/>
      <c r="AD41" s="37"/>
      <c r="AE41" s="35"/>
      <c r="AF41" s="36"/>
      <c r="AG41" s="37"/>
      <c r="AH41" s="41"/>
      <c r="AI41" s="42"/>
      <c r="AJ41" s="42"/>
    </row>
    <row r="42" spans="1:36" ht="19" hidden="1" customHeight="1" x14ac:dyDescent="0.35">
      <c r="A42" s="46"/>
      <c r="B42" s="47"/>
      <c r="C42" s="47"/>
      <c r="D42" s="48" t="s">
        <v>8</v>
      </c>
      <c r="E42" s="49"/>
      <c r="F42" s="50" t="s">
        <v>24</v>
      </c>
      <c r="G42" s="51"/>
      <c r="H42" s="52"/>
      <c r="I42" s="53"/>
      <c r="J42" s="51"/>
      <c r="K42" s="52"/>
      <c r="L42" s="53"/>
      <c r="M42" s="51"/>
      <c r="N42" s="52"/>
      <c r="O42" s="53"/>
      <c r="P42" s="51"/>
      <c r="Q42" s="52"/>
      <c r="R42" s="53"/>
      <c r="S42" s="51"/>
      <c r="T42" s="52"/>
      <c r="U42" s="53"/>
      <c r="V42" s="51"/>
      <c r="W42" s="52"/>
      <c r="X42" s="53"/>
      <c r="Y42" s="54"/>
      <c r="Z42" s="55"/>
      <c r="AA42" s="56"/>
      <c r="AB42" s="51"/>
      <c r="AC42" s="52"/>
      <c r="AD42" s="53"/>
      <c r="AE42" s="51"/>
      <c r="AF42" s="52"/>
      <c r="AG42" s="53"/>
      <c r="AH42" s="41"/>
      <c r="AI42" s="42"/>
      <c r="AJ42" s="42"/>
    </row>
    <row r="43" spans="1:36" ht="19" hidden="1" customHeight="1" x14ac:dyDescent="0.35">
      <c r="A43" s="31">
        <v>44967</v>
      </c>
      <c r="B43" s="32"/>
      <c r="C43" s="32"/>
      <c r="D43" s="32" t="s">
        <v>6</v>
      </c>
      <c r="E43" s="33" t="s">
        <v>32</v>
      </c>
      <c r="F43" s="34" t="s">
        <v>33</v>
      </c>
      <c r="G43" s="35">
        <v>0</v>
      </c>
      <c r="H43" s="36"/>
      <c r="I43" s="37"/>
      <c r="J43" s="35">
        <v>0</v>
      </c>
      <c r="K43" s="36"/>
      <c r="L43" s="37"/>
      <c r="M43" s="35">
        <v>0</v>
      </c>
      <c r="N43" s="36"/>
      <c r="O43" s="37"/>
      <c r="P43" s="35">
        <v>0</v>
      </c>
      <c r="Q43" s="36"/>
      <c r="R43" s="37"/>
      <c r="S43" s="35">
        <v>100</v>
      </c>
      <c r="T43" s="36"/>
      <c r="U43" s="37"/>
      <c r="V43" s="35">
        <v>90</v>
      </c>
      <c r="W43" s="36"/>
      <c r="X43" s="37"/>
      <c r="Y43" s="58">
        <f t="shared" ref="Y43" si="37">SUM(J43+P43+V43)</f>
        <v>90</v>
      </c>
      <c r="Z43" s="59"/>
      <c r="AA43" s="60"/>
      <c r="AB43" s="35">
        <f t="shared" ref="AB43" si="38">SUM(G43,M43,S43)+AB40</f>
        <v>3000</v>
      </c>
      <c r="AC43" s="36"/>
      <c r="AD43" s="37"/>
      <c r="AE43" s="35">
        <f t="shared" ref="AE43" si="39">SUM(J43,P43,V43)+AE40</f>
        <v>1690</v>
      </c>
      <c r="AF43" s="36"/>
      <c r="AG43" s="37"/>
      <c r="AH43" s="41">
        <f t="shared" ref="AH43" si="40">AE43/AB43</f>
        <v>0.56333333333333335</v>
      </c>
      <c r="AI43" s="42"/>
      <c r="AJ43" s="42"/>
    </row>
    <row r="44" spans="1:36" ht="19" hidden="1" customHeight="1" x14ac:dyDescent="0.35">
      <c r="A44" s="31"/>
      <c r="B44" s="32"/>
      <c r="C44" s="32"/>
      <c r="D44" s="43" t="s">
        <v>7</v>
      </c>
      <c r="E44" s="44" t="s">
        <v>34</v>
      </c>
      <c r="F44" s="45" t="s">
        <v>17</v>
      </c>
      <c r="G44" s="35"/>
      <c r="H44" s="36"/>
      <c r="I44" s="37"/>
      <c r="J44" s="35"/>
      <c r="K44" s="36"/>
      <c r="L44" s="37"/>
      <c r="M44" s="35"/>
      <c r="N44" s="36"/>
      <c r="O44" s="37"/>
      <c r="P44" s="35"/>
      <c r="Q44" s="36"/>
      <c r="R44" s="37"/>
      <c r="S44" s="35"/>
      <c r="T44" s="36"/>
      <c r="U44" s="37"/>
      <c r="V44" s="35"/>
      <c r="W44" s="36"/>
      <c r="X44" s="37"/>
      <c r="Y44" s="38"/>
      <c r="Z44" s="39"/>
      <c r="AA44" s="40"/>
      <c r="AB44" s="35"/>
      <c r="AC44" s="36"/>
      <c r="AD44" s="37"/>
      <c r="AE44" s="35"/>
      <c r="AF44" s="36"/>
      <c r="AG44" s="37"/>
      <c r="AH44" s="41"/>
      <c r="AI44" s="42"/>
      <c r="AJ44" s="42"/>
    </row>
    <row r="45" spans="1:36" ht="19" hidden="1" customHeight="1" x14ac:dyDescent="0.35">
      <c r="A45" s="31"/>
      <c r="B45" s="32"/>
      <c r="C45" s="32"/>
      <c r="D45" s="43" t="s">
        <v>8</v>
      </c>
      <c r="E45" s="70"/>
      <c r="F45" s="71" t="s">
        <v>24</v>
      </c>
      <c r="G45" s="35"/>
      <c r="H45" s="36"/>
      <c r="I45" s="37"/>
      <c r="J45" s="35"/>
      <c r="K45" s="36"/>
      <c r="L45" s="37"/>
      <c r="M45" s="35"/>
      <c r="N45" s="36"/>
      <c r="O45" s="37"/>
      <c r="P45" s="35"/>
      <c r="Q45" s="36"/>
      <c r="R45" s="37"/>
      <c r="S45" s="35"/>
      <c r="T45" s="36"/>
      <c r="U45" s="37"/>
      <c r="V45" s="35"/>
      <c r="W45" s="36"/>
      <c r="X45" s="37"/>
      <c r="Y45" s="54"/>
      <c r="Z45" s="55"/>
      <c r="AA45" s="56"/>
      <c r="AB45" s="51"/>
      <c r="AC45" s="52"/>
      <c r="AD45" s="53"/>
      <c r="AE45" s="51"/>
      <c r="AF45" s="52"/>
      <c r="AG45" s="53"/>
      <c r="AH45" s="41"/>
      <c r="AI45" s="42"/>
      <c r="AJ45" s="42"/>
    </row>
    <row r="46" spans="1:36" ht="19" hidden="1" customHeight="1" x14ac:dyDescent="0.35">
      <c r="A46" s="72">
        <v>44968</v>
      </c>
      <c r="B46" s="73"/>
      <c r="C46" s="73"/>
      <c r="D46" s="74" t="s">
        <v>6</v>
      </c>
      <c r="E46" s="75" t="s">
        <v>35</v>
      </c>
      <c r="F46" s="76"/>
      <c r="G46" s="62">
        <v>0</v>
      </c>
      <c r="H46" s="63"/>
      <c r="I46" s="64"/>
      <c r="J46" s="62"/>
      <c r="K46" s="63"/>
      <c r="L46" s="64"/>
      <c r="M46" s="62">
        <v>0</v>
      </c>
      <c r="N46" s="63"/>
      <c r="O46" s="64"/>
      <c r="P46" s="62"/>
      <c r="Q46" s="63"/>
      <c r="R46" s="64"/>
      <c r="S46" s="62">
        <v>0</v>
      </c>
      <c r="T46" s="63"/>
      <c r="U46" s="64"/>
      <c r="V46" s="62"/>
      <c r="W46" s="63"/>
      <c r="X46" s="64"/>
      <c r="Y46" s="58">
        <f t="shared" ref="Y46" si="41">SUM(J46+P46+V46)</f>
        <v>0</v>
      </c>
      <c r="Z46" s="59"/>
      <c r="AA46" s="60"/>
      <c r="AB46" s="35">
        <f t="shared" ref="AB46" si="42">SUM(G46,M46,S46)+AB43</f>
        <v>3000</v>
      </c>
      <c r="AC46" s="36"/>
      <c r="AD46" s="37"/>
      <c r="AE46" s="35">
        <f t="shared" ref="AE46" si="43">SUM(J46,P46,V46)+AE43</f>
        <v>1690</v>
      </c>
      <c r="AF46" s="36"/>
      <c r="AG46" s="37"/>
      <c r="AH46" s="41">
        <f t="shared" ref="AH46" si="44">AE46/AB46</f>
        <v>0.56333333333333335</v>
      </c>
      <c r="AI46" s="42"/>
      <c r="AJ46" s="42"/>
    </row>
    <row r="47" spans="1:36" ht="19" hidden="1" customHeight="1" x14ac:dyDescent="0.35">
      <c r="A47" s="77"/>
      <c r="B47" s="78"/>
      <c r="C47" s="78"/>
      <c r="D47" s="43" t="s">
        <v>7</v>
      </c>
      <c r="E47" s="67" t="s">
        <v>35</v>
      </c>
      <c r="F47" s="45"/>
      <c r="G47" s="35"/>
      <c r="H47" s="36"/>
      <c r="I47" s="37"/>
      <c r="J47" s="35"/>
      <c r="K47" s="36"/>
      <c r="L47" s="37"/>
      <c r="M47" s="35"/>
      <c r="N47" s="36"/>
      <c r="O47" s="37"/>
      <c r="P47" s="35"/>
      <c r="Q47" s="36"/>
      <c r="R47" s="37"/>
      <c r="S47" s="35"/>
      <c r="T47" s="36"/>
      <c r="U47" s="37"/>
      <c r="V47" s="35"/>
      <c r="W47" s="36"/>
      <c r="X47" s="37"/>
      <c r="Y47" s="38"/>
      <c r="Z47" s="39"/>
      <c r="AA47" s="40"/>
      <c r="AB47" s="35"/>
      <c r="AC47" s="36"/>
      <c r="AD47" s="37"/>
      <c r="AE47" s="35"/>
      <c r="AF47" s="36"/>
      <c r="AG47" s="37"/>
      <c r="AH47" s="41"/>
      <c r="AI47" s="42"/>
      <c r="AJ47" s="42"/>
    </row>
    <row r="48" spans="1:36" ht="19" hidden="1" customHeight="1" x14ac:dyDescent="0.35">
      <c r="A48" s="79"/>
      <c r="B48" s="80"/>
      <c r="C48" s="80"/>
      <c r="D48" s="48" t="s">
        <v>8</v>
      </c>
      <c r="E48" s="68" t="s">
        <v>35</v>
      </c>
      <c r="F48" s="50"/>
      <c r="G48" s="51"/>
      <c r="H48" s="52"/>
      <c r="I48" s="53"/>
      <c r="J48" s="51"/>
      <c r="K48" s="52"/>
      <c r="L48" s="53"/>
      <c r="M48" s="51"/>
      <c r="N48" s="52"/>
      <c r="O48" s="53"/>
      <c r="P48" s="51"/>
      <c r="Q48" s="52"/>
      <c r="R48" s="53"/>
      <c r="S48" s="51"/>
      <c r="T48" s="52"/>
      <c r="U48" s="53"/>
      <c r="V48" s="51"/>
      <c r="W48" s="52"/>
      <c r="X48" s="53"/>
      <c r="Y48" s="54"/>
      <c r="Z48" s="55"/>
      <c r="AA48" s="56"/>
      <c r="AB48" s="51"/>
      <c r="AC48" s="52"/>
      <c r="AD48" s="53"/>
      <c r="AE48" s="51"/>
      <c r="AF48" s="52"/>
      <c r="AG48" s="53"/>
      <c r="AH48" s="41"/>
      <c r="AI48" s="42"/>
      <c r="AJ48" s="42"/>
    </row>
    <row r="49" spans="1:57" ht="19" hidden="1" customHeight="1" x14ac:dyDescent="0.35">
      <c r="A49" s="31">
        <v>44969</v>
      </c>
      <c r="B49" s="32"/>
      <c r="C49" s="32"/>
      <c r="D49" s="32" t="s">
        <v>6</v>
      </c>
      <c r="E49" s="66" t="s">
        <v>28</v>
      </c>
      <c r="F49" s="34"/>
      <c r="G49" s="35">
        <v>0</v>
      </c>
      <c r="H49" s="36"/>
      <c r="I49" s="37"/>
      <c r="J49" s="35"/>
      <c r="K49" s="36"/>
      <c r="L49" s="37"/>
      <c r="M49" s="35">
        <v>0</v>
      </c>
      <c r="N49" s="36"/>
      <c r="O49" s="37"/>
      <c r="P49" s="35"/>
      <c r="Q49" s="36"/>
      <c r="R49" s="37"/>
      <c r="S49" s="35">
        <v>0</v>
      </c>
      <c r="T49" s="36"/>
      <c r="U49" s="37"/>
      <c r="V49" s="35"/>
      <c r="W49" s="36"/>
      <c r="X49" s="36"/>
      <c r="Y49" s="58">
        <f t="shared" ref="Y49" si="45">SUM(J49+P49+V49)</f>
        <v>0</v>
      </c>
      <c r="Z49" s="59"/>
      <c r="AA49" s="60"/>
      <c r="AB49" s="35">
        <f t="shared" ref="AB49" si="46">SUM(G49,M49,S49)+AB46</f>
        <v>3000</v>
      </c>
      <c r="AC49" s="36"/>
      <c r="AD49" s="37"/>
      <c r="AE49" s="35">
        <f t="shared" ref="AE49" si="47">SUM(J49,P49,V49)+AE46</f>
        <v>1690</v>
      </c>
      <c r="AF49" s="36"/>
      <c r="AG49" s="37"/>
      <c r="AH49" s="41">
        <f t="shared" ref="AH49" si="48">AE49/AB49</f>
        <v>0.56333333333333335</v>
      </c>
      <c r="AI49" s="42"/>
      <c r="AJ49" s="42"/>
    </row>
    <row r="50" spans="1:57" ht="19" hidden="1" customHeight="1" x14ac:dyDescent="0.35">
      <c r="A50" s="31"/>
      <c r="B50" s="32"/>
      <c r="C50" s="32"/>
      <c r="D50" s="43" t="s">
        <v>7</v>
      </c>
      <c r="E50" s="67" t="s">
        <v>28</v>
      </c>
      <c r="F50" s="45"/>
      <c r="G50" s="35"/>
      <c r="H50" s="36"/>
      <c r="I50" s="37"/>
      <c r="J50" s="35"/>
      <c r="K50" s="36"/>
      <c r="L50" s="37"/>
      <c r="M50" s="35"/>
      <c r="N50" s="36"/>
      <c r="O50" s="37"/>
      <c r="P50" s="35"/>
      <c r="Q50" s="36"/>
      <c r="R50" s="37"/>
      <c r="S50" s="35"/>
      <c r="T50" s="36"/>
      <c r="U50" s="37"/>
      <c r="V50" s="35"/>
      <c r="W50" s="36"/>
      <c r="X50" s="36"/>
      <c r="Y50" s="38"/>
      <c r="Z50" s="39"/>
      <c r="AA50" s="40"/>
      <c r="AB50" s="35"/>
      <c r="AC50" s="36"/>
      <c r="AD50" s="37"/>
      <c r="AE50" s="35"/>
      <c r="AF50" s="36"/>
      <c r="AG50" s="37"/>
      <c r="AH50" s="41"/>
      <c r="AI50" s="42"/>
      <c r="AJ50" s="42"/>
    </row>
    <row r="51" spans="1:57" ht="19" hidden="1" customHeight="1" x14ac:dyDescent="0.35">
      <c r="A51" s="31"/>
      <c r="B51" s="32"/>
      <c r="C51" s="32"/>
      <c r="D51" s="43" t="s">
        <v>8</v>
      </c>
      <c r="E51" s="68" t="s">
        <v>28</v>
      </c>
      <c r="F51" s="71"/>
      <c r="G51" s="35"/>
      <c r="H51" s="36"/>
      <c r="I51" s="37"/>
      <c r="J51" s="35"/>
      <c r="K51" s="36"/>
      <c r="L51" s="37"/>
      <c r="M51" s="35"/>
      <c r="N51" s="36"/>
      <c r="O51" s="37"/>
      <c r="P51" s="35"/>
      <c r="Q51" s="36"/>
      <c r="R51" s="37"/>
      <c r="S51" s="35"/>
      <c r="T51" s="36"/>
      <c r="U51" s="37"/>
      <c r="V51" s="35"/>
      <c r="W51" s="36"/>
      <c r="X51" s="36"/>
      <c r="Y51" s="54"/>
      <c r="Z51" s="55"/>
      <c r="AA51" s="56"/>
      <c r="AB51" s="51"/>
      <c r="AC51" s="52"/>
      <c r="AD51" s="53"/>
      <c r="AE51" s="51"/>
      <c r="AF51" s="52"/>
      <c r="AG51" s="53"/>
      <c r="AH51" s="41"/>
      <c r="AI51" s="42"/>
      <c r="AJ51" s="42"/>
    </row>
    <row r="52" spans="1:57" ht="19" hidden="1" customHeight="1" x14ac:dyDescent="0.35">
      <c r="A52" s="72">
        <v>44970</v>
      </c>
      <c r="B52" s="73"/>
      <c r="C52" s="73"/>
      <c r="D52" s="74" t="s">
        <v>6</v>
      </c>
      <c r="E52" s="81"/>
      <c r="F52" s="76" t="s">
        <v>33</v>
      </c>
      <c r="G52" s="62">
        <v>300</v>
      </c>
      <c r="H52" s="63"/>
      <c r="I52" s="64"/>
      <c r="J52" s="62">
        <v>200</v>
      </c>
      <c r="K52" s="63"/>
      <c r="L52" s="64"/>
      <c r="M52" s="62">
        <v>200</v>
      </c>
      <c r="N52" s="63"/>
      <c r="O52" s="64"/>
      <c r="P52" s="62">
        <v>0</v>
      </c>
      <c r="Q52" s="63"/>
      <c r="R52" s="64"/>
      <c r="S52" s="62">
        <v>0</v>
      </c>
      <c r="T52" s="63"/>
      <c r="U52" s="64"/>
      <c r="V52" s="62">
        <v>21</v>
      </c>
      <c r="W52" s="63"/>
      <c r="X52" s="63"/>
      <c r="Y52" s="58">
        <f>SUM(J52+P52+V52)</f>
        <v>221</v>
      </c>
      <c r="Z52" s="59"/>
      <c r="AA52" s="60"/>
      <c r="AB52" s="35">
        <f t="shared" ref="AB52" si="49">SUM(G52,M52,S52)+AB49</f>
        <v>3500</v>
      </c>
      <c r="AC52" s="36"/>
      <c r="AD52" s="37"/>
      <c r="AE52" s="35">
        <f t="shared" ref="AE52" si="50">SUM(J52,P52,V52)+AE49</f>
        <v>1911</v>
      </c>
      <c r="AF52" s="36"/>
      <c r="AG52" s="37"/>
      <c r="AH52" s="41">
        <f t="shared" ref="AH52" si="51">AE52/AB52</f>
        <v>0.54600000000000004</v>
      </c>
      <c r="AI52" s="42"/>
      <c r="AJ52" s="42"/>
    </row>
    <row r="53" spans="1:57" ht="19" hidden="1" customHeight="1" x14ac:dyDescent="0.35">
      <c r="A53" s="77"/>
      <c r="B53" s="78"/>
      <c r="C53" s="78"/>
      <c r="D53" s="43" t="s">
        <v>7</v>
      </c>
      <c r="E53" s="44"/>
      <c r="F53" s="45" t="s">
        <v>17</v>
      </c>
      <c r="G53" s="35"/>
      <c r="H53" s="36"/>
      <c r="I53" s="37"/>
      <c r="J53" s="35"/>
      <c r="K53" s="36"/>
      <c r="L53" s="37"/>
      <c r="M53" s="35"/>
      <c r="N53" s="36"/>
      <c r="O53" s="37"/>
      <c r="P53" s="35"/>
      <c r="Q53" s="36"/>
      <c r="R53" s="37"/>
      <c r="S53" s="35"/>
      <c r="T53" s="36"/>
      <c r="U53" s="37"/>
      <c r="V53" s="35"/>
      <c r="W53" s="36"/>
      <c r="X53" s="36"/>
      <c r="Y53" s="38"/>
      <c r="Z53" s="39"/>
      <c r="AA53" s="40"/>
      <c r="AB53" s="35"/>
      <c r="AC53" s="36"/>
      <c r="AD53" s="37"/>
      <c r="AE53" s="35"/>
      <c r="AF53" s="36"/>
      <c r="AG53" s="37"/>
      <c r="AH53" s="41"/>
      <c r="AI53" s="42"/>
      <c r="AJ53" s="42"/>
    </row>
    <row r="54" spans="1:57" ht="15" hidden="1" thickBot="1" x14ac:dyDescent="0.4">
      <c r="A54" s="79"/>
      <c r="B54" s="80"/>
      <c r="C54" s="80"/>
      <c r="D54" s="48" t="s">
        <v>8</v>
      </c>
      <c r="E54" s="49" t="s">
        <v>36</v>
      </c>
      <c r="F54" s="71" t="s">
        <v>24</v>
      </c>
      <c r="G54" s="51"/>
      <c r="H54" s="52"/>
      <c r="I54" s="53"/>
      <c r="J54" s="51"/>
      <c r="K54" s="52"/>
      <c r="L54" s="53"/>
      <c r="M54" s="51"/>
      <c r="N54" s="52"/>
      <c r="O54" s="53"/>
      <c r="P54" s="51"/>
      <c r="Q54" s="52"/>
      <c r="R54" s="53"/>
      <c r="S54" s="51"/>
      <c r="T54" s="52"/>
      <c r="U54" s="53"/>
      <c r="V54" s="51"/>
      <c r="W54" s="52"/>
      <c r="X54" s="52"/>
      <c r="Y54" s="54"/>
      <c r="Z54" s="55"/>
      <c r="AA54" s="56"/>
      <c r="AB54" s="51"/>
      <c r="AC54" s="52"/>
      <c r="AD54" s="53"/>
      <c r="AE54" s="51"/>
      <c r="AF54" s="52"/>
      <c r="AG54" s="53"/>
      <c r="AH54" s="41"/>
      <c r="AI54" s="42"/>
      <c r="AJ54" s="42"/>
    </row>
    <row r="55" spans="1:57" ht="19" customHeight="1" x14ac:dyDescent="0.35">
      <c r="A55" s="82">
        <v>45032</v>
      </c>
      <c r="B55" s="83" t="s">
        <v>37</v>
      </c>
      <c r="C55" s="84" t="str">
        <f>'[1]Util feriado'!E18</f>
        <v>FDS</v>
      </c>
      <c r="D55" s="32" t="s">
        <v>6</v>
      </c>
      <c r="E55" s="33" t="s">
        <v>38</v>
      </c>
      <c r="F55" s="57" t="s">
        <v>39</v>
      </c>
      <c r="G55" s="35">
        <v>300</v>
      </c>
      <c r="H55" s="36"/>
      <c r="I55" s="37"/>
      <c r="J55" s="35">
        <v>300</v>
      </c>
      <c r="K55" s="36"/>
      <c r="L55" s="37"/>
      <c r="M55" s="35">
        <v>0</v>
      </c>
      <c r="N55" s="36"/>
      <c r="O55" s="37"/>
      <c r="P55" s="35">
        <v>0</v>
      </c>
      <c r="Q55" s="36"/>
      <c r="R55" s="37"/>
      <c r="S55" s="35">
        <v>100</v>
      </c>
      <c r="T55" s="36"/>
      <c r="U55" s="37"/>
      <c r="V55" s="35">
        <v>100</v>
      </c>
      <c r="W55" s="36"/>
      <c r="X55" s="36"/>
      <c r="Y55" s="58">
        <f>IF(SUM(J55+P55+V55)=0,"-",SUM(J55+P55+V55))</f>
        <v>400</v>
      </c>
      <c r="Z55" s="59"/>
      <c r="AA55" s="60"/>
      <c r="AB55" s="35">
        <f>SUM(G55,M55,S55)</f>
        <v>400</v>
      </c>
      <c r="AC55" s="36"/>
      <c r="AD55" s="37"/>
      <c r="AE55" s="35">
        <f>SUM(J55,P55,V55)</f>
        <v>400</v>
      </c>
      <c r="AF55" s="36"/>
      <c r="AG55" s="37"/>
      <c r="AH55" s="41">
        <f t="shared" ref="AH55" si="52">AE55/AB55</f>
        <v>1</v>
      </c>
      <c r="AI55" s="42"/>
      <c r="AJ55" s="42"/>
      <c r="BD55" s="85">
        <v>45023</v>
      </c>
      <c r="BE55" s="86" t="s">
        <v>40</v>
      </c>
    </row>
    <row r="56" spans="1:57" ht="19" customHeight="1" x14ac:dyDescent="0.35">
      <c r="A56" s="31"/>
      <c r="B56" s="87"/>
      <c r="C56" s="88"/>
      <c r="D56" s="43" t="s">
        <v>7</v>
      </c>
      <c r="E56" s="44" t="s">
        <v>41</v>
      </c>
      <c r="F56" s="45" t="s">
        <v>17</v>
      </c>
      <c r="G56" s="35"/>
      <c r="H56" s="36"/>
      <c r="I56" s="37"/>
      <c r="J56" s="35"/>
      <c r="K56" s="36"/>
      <c r="L56" s="37"/>
      <c r="M56" s="35"/>
      <c r="N56" s="36"/>
      <c r="O56" s="37"/>
      <c r="P56" s="35"/>
      <c r="Q56" s="36"/>
      <c r="R56" s="37"/>
      <c r="S56" s="35"/>
      <c r="T56" s="36"/>
      <c r="U56" s="37"/>
      <c r="V56" s="35"/>
      <c r="W56" s="36"/>
      <c r="X56" s="36"/>
      <c r="Y56" s="38"/>
      <c r="Z56" s="39"/>
      <c r="AA56" s="40"/>
      <c r="AB56" s="35"/>
      <c r="AC56" s="36"/>
      <c r="AD56" s="37"/>
      <c r="AE56" s="35"/>
      <c r="AF56" s="36"/>
      <c r="AG56" s="37"/>
      <c r="AH56" s="41"/>
      <c r="AI56" s="42"/>
      <c r="AJ56" s="42"/>
      <c r="BD56" s="85">
        <v>45037</v>
      </c>
      <c r="BE56" s="86" t="s">
        <v>40</v>
      </c>
    </row>
    <row r="57" spans="1:57" ht="19" customHeight="1" thickBot="1" x14ac:dyDescent="0.4">
      <c r="A57" s="89"/>
      <c r="B57" s="90"/>
      <c r="C57" s="91"/>
      <c r="D57" s="43" t="s">
        <v>8</v>
      </c>
      <c r="E57" s="70" t="s">
        <v>42</v>
      </c>
      <c r="F57" s="50" t="s">
        <v>24</v>
      </c>
      <c r="G57" s="35"/>
      <c r="H57" s="36"/>
      <c r="I57" s="37"/>
      <c r="J57" s="35"/>
      <c r="K57" s="36"/>
      <c r="L57" s="37"/>
      <c r="M57" s="35"/>
      <c r="N57" s="36"/>
      <c r="O57" s="37"/>
      <c r="P57" s="35"/>
      <c r="Q57" s="36"/>
      <c r="R57" s="37"/>
      <c r="S57" s="35"/>
      <c r="T57" s="36"/>
      <c r="U57" s="37"/>
      <c r="V57" s="35"/>
      <c r="W57" s="36"/>
      <c r="X57" s="36"/>
      <c r="Y57" s="54"/>
      <c r="Z57" s="55"/>
      <c r="AA57" s="56"/>
      <c r="AB57" s="51"/>
      <c r="AC57" s="52"/>
      <c r="AD57" s="53"/>
      <c r="AE57" s="51"/>
      <c r="AF57" s="52"/>
      <c r="AG57" s="53"/>
      <c r="AH57" s="41"/>
      <c r="AI57" s="42"/>
      <c r="AJ57" s="42"/>
      <c r="BD57" s="85">
        <v>45047</v>
      </c>
      <c r="BE57" s="86" t="s">
        <v>43</v>
      </c>
    </row>
    <row r="58" spans="1:57" ht="19" customHeight="1" x14ac:dyDescent="0.35">
      <c r="A58" s="92">
        <v>45033</v>
      </c>
      <c r="B58" s="82" t="s">
        <v>44</v>
      </c>
      <c r="C58" s="84" t="str">
        <f>'[1]Util feriado'!E19</f>
        <v>ÚTIL</v>
      </c>
      <c r="D58" s="74" t="s">
        <v>6</v>
      </c>
      <c r="E58" s="81" t="s">
        <v>42</v>
      </c>
      <c r="F58" s="76" t="s">
        <v>39</v>
      </c>
      <c r="G58" s="62">
        <v>300</v>
      </c>
      <c r="H58" s="63"/>
      <c r="I58" s="64"/>
      <c r="J58" s="62">
        <v>300</v>
      </c>
      <c r="K58" s="63"/>
      <c r="L58" s="64"/>
      <c r="M58" s="62">
        <v>100</v>
      </c>
      <c r="N58" s="63"/>
      <c r="O58" s="64"/>
      <c r="P58" s="62">
        <v>100</v>
      </c>
      <c r="Q58" s="63"/>
      <c r="R58" s="64"/>
      <c r="S58" s="62">
        <v>200</v>
      </c>
      <c r="T58" s="63"/>
      <c r="U58" s="64"/>
      <c r="V58" s="62">
        <v>200</v>
      </c>
      <c r="W58" s="63"/>
      <c r="X58" s="63"/>
      <c r="Y58" s="58">
        <f>IF(SUM(J58+P58+V58)=0,"-",SUM(J58+P58+V58))</f>
        <v>600</v>
      </c>
      <c r="Z58" s="59"/>
      <c r="AA58" s="60"/>
      <c r="AB58" s="62">
        <f>SUM(G58,M58,S58)+AB55</f>
        <v>1000</v>
      </c>
      <c r="AC58" s="63"/>
      <c r="AD58" s="64"/>
      <c r="AE58" s="35">
        <f t="shared" ref="AE58" si="53">SUM(J58,P58,V58)+AE55</f>
        <v>1000</v>
      </c>
      <c r="AF58" s="36"/>
      <c r="AG58" s="37"/>
      <c r="AH58" s="41">
        <f t="shared" ref="AH58" si="54">AE58/AB58</f>
        <v>1</v>
      </c>
      <c r="AI58" s="42"/>
      <c r="AJ58" s="42"/>
      <c r="BD58" s="85">
        <v>45085</v>
      </c>
      <c r="BE58" s="86" t="s">
        <v>45</v>
      </c>
    </row>
    <row r="59" spans="1:57" ht="19" customHeight="1" x14ac:dyDescent="0.35">
      <c r="A59" s="31"/>
      <c r="B59" s="31"/>
      <c r="C59" s="88"/>
      <c r="D59" s="43" t="s">
        <v>7</v>
      </c>
      <c r="E59" s="44" t="s">
        <v>42</v>
      </c>
      <c r="F59" s="45" t="s">
        <v>17</v>
      </c>
      <c r="G59" s="35"/>
      <c r="H59" s="36"/>
      <c r="I59" s="37"/>
      <c r="J59" s="35"/>
      <c r="K59" s="36"/>
      <c r="L59" s="37"/>
      <c r="M59" s="35"/>
      <c r="N59" s="36"/>
      <c r="O59" s="37"/>
      <c r="P59" s="35"/>
      <c r="Q59" s="36"/>
      <c r="R59" s="37"/>
      <c r="S59" s="35"/>
      <c r="T59" s="36"/>
      <c r="U59" s="37"/>
      <c r="V59" s="35"/>
      <c r="W59" s="36"/>
      <c r="X59" s="36"/>
      <c r="Y59" s="38"/>
      <c r="Z59" s="39"/>
      <c r="AA59" s="40"/>
      <c r="AB59" s="35"/>
      <c r="AC59" s="36"/>
      <c r="AD59" s="37"/>
      <c r="AE59" s="35"/>
      <c r="AF59" s="36"/>
      <c r="AG59" s="37"/>
      <c r="AH59" s="41"/>
      <c r="AI59" s="42"/>
      <c r="AJ59" s="42"/>
      <c r="BD59" s="85">
        <v>45176</v>
      </c>
      <c r="BE59" s="86" t="s">
        <v>45</v>
      </c>
    </row>
    <row r="60" spans="1:57" ht="19" customHeight="1" thickBot="1" x14ac:dyDescent="0.4">
      <c r="A60" s="89"/>
      <c r="B60" s="46"/>
      <c r="C60" s="91"/>
      <c r="D60" s="48" t="s">
        <v>8</v>
      </c>
      <c r="E60" s="49" t="s">
        <v>42</v>
      </c>
      <c r="F60" s="50" t="s">
        <v>24</v>
      </c>
      <c r="G60" s="51"/>
      <c r="H60" s="52"/>
      <c r="I60" s="53"/>
      <c r="J60" s="51"/>
      <c r="K60" s="52"/>
      <c r="L60" s="53"/>
      <c r="M60" s="51"/>
      <c r="N60" s="52"/>
      <c r="O60" s="53"/>
      <c r="P60" s="51"/>
      <c r="Q60" s="52"/>
      <c r="R60" s="53"/>
      <c r="S60" s="51"/>
      <c r="T60" s="52"/>
      <c r="U60" s="53"/>
      <c r="V60" s="51"/>
      <c r="W60" s="52"/>
      <c r="X60" s="52"/>
      <c r="Y60" s="54"/>
      <c r="Z60" s="55"/>
      <c r="AA60" s="56"/>
      <c r="AB60" s="51"/>
      <c r="AC60" s="52"/>
      <c r="AD60" s="53"/>
      <c r="AE60" s="51"/>
      <c r="AF60" s="52"/>
      <c r="AG60" s="53"/>
      <c r="AH60" s="41"/>
      <c r="AI60" s="42"/>
      <c r="AJ60" s="42"/>
      <c r="BD60" s="85">
        <v>45211</v>
      </c>
      <c r="BE60" s="86" t="s">
        <v>45</v>
      </c>
    </row>
    <row r="61" spans="1:57" ht="19" customHeight="1" x14ac:dyDescent="0.35">
      <c r="A61" s="92">
        <v>45034</v>
      </c>
      <c r="B61" s="82" t="s">
        <v>46</v>
      </c>
      <c r="C61" s="84" t="str">
        <f>'[1]Util feriado'!E20</f>
        <v>ÚTIL</v>
      </c>
      <c r="D61" s="32" t="s">
        <v>6</v>
      </c>
      <c r="E61" s="75"/>
      <c r="F61" s="76" t="s">
        <v>39</v>
      </c>
      <c r="G61" s="35">
        <v>200</v>
      </c>
      <c r="H61" s="36"/>
      <c r="I61" s="37"/>
      <c r="J61" s="35">
        <v>300</v>
      </c>
      <c r="K61" s="36"/>
      <c r="L61" s="37"/>
      <c r="M61" s="35">
        <v>0</v>
      </c>
      <c r="N61" s="36"/>
      <c r="O61" s="37"/>
      <c r="P61" s="35">
        <v>0</v>
      </c>
      <c r="Q61" s="36"/>
      <c r="R61" s="37"/>
      <c r="S61" s="35">
        <v>200</v>
      </c>
      <c r="T61" s="36"/>
      <c r="U61" s="37"/>
      <c r="V61" s="35">
        <v>200</v>
      </c>
      <c r="W61" s="36"/>
      <c r="X61" s="36"/>
      <c r="Y61" s="58">
        <f t="shared" ref="Y61" si="55">IF(SUM(J61+P61+V61)=0,"-",SUM(J61+P61+V61))</f>
        <v>500</v>
      </c>
      <c r="Z61" s="59"/>
      <c r="AA61" s="60"/>
      <c r="AB61" s="62">
        <f t="shared" ref="AB61" si="56">SUM(G61,M61,S61)+AB58</f>
        <v>1400</v>
      </c>
      <c r="AC61" s="63"/>
      <c r="AD61" s="64"/>
      <c r="AE61" s="35">
        <f t="shared" ref="AE61" si="57">SUM(J61,P61,V61)+AE58</f>
        <v>1500</v>
      </c>
      <c r="AF61" s="36"/>
      <c r="AG61" s="37"/>
      <c r="AH61" s="41">
        <f t="shared" ref="AH61" si="58">AE61/AB61</f>
        <v>1.0714285714285714</v>
      </c>
      <c r="AI61" s="42"/>
      <c r="AJ61" s="42"/>
      <c r="BD61" s="85">
        <v>45232</v>
      </c>
      <c r="BE61" s="86" t="s">
        <v>45</v>
      </c>
    </row>
    <row r="62" spans="1:57" ht="19" customHeight="1" x14ac:dyDescent="0.35">
      <c r="A62" s="31"/>
      <c r="B62" s="31"/>
      <c r="C62" s="88"/>
      <c r="D62" s="43" t="s">
        <v>7</v>
      </c>
      <c r="E62" s="67" t="s">
        <v>35</v>
      </c>
      <c r="F62" s="45" t="s">
        <v>17</v>
      </c>
      <c r="G62" s="35"/>
      <c r="H62" s="36"/>
      <c r="I62" s="37"/>
      <c r="J62" s="35"/>
      <c r="K62" s="36"/>
      <c r="L62" s="37"/>
      <c r="M62" s="35"/>
      <c r="N62" s="36"/>
      <c r="O62" s="37"/>
      <c r="P62" s="35"/>
      <c r="Q62" s="36"/>
      <c r="R62" s="37"/>
      <c r="S62" s="35"/>
      <c r="T62" s="36"/>
      <c r="U62" s="37"/>
      <c r="V62" s="35"/>
      <c r="W62" s="36"/>
      <c r="X62" s="36"/>
      <c r="Y62" s="38"/>
      <c r="Z62" s="39"/>
      <c r="AA62" s="40"/>
      <c r="AB62" s="35"/>
      <c r="AC62" s="36"/>
      <c r="AD62" s="37"/>
      <c r="AE62" s="35"/>
      <c r="AF62" s="36"/>
      <c r="AG62" s="37"/>
      <c r="AH62" s="41"/>
      <c r="AI62" s="42"/>
      <c r="AJ62" s="42"/>
      <c r="BD62" s="85">
        <v>45245</v>
      </c>
      <c r="BE62" s="86" t="s">
        <v>47</v>
      </c>
    </row>
    <row r="63" spans="1:57" ht="19" customHeight="1" thickBot="1" x14ac:dyDescent="0.4">
      <c r="A63" s="89"/>
      <c r="B63" s="46"/>
      <c r="C63" s="91"/>
      <c r="D63" s="43" t="s">
        <v>8</v>
      </c>
      <c r="E63" s="68"/>
      <c r="F63" s="50" t="s">
        <v>24</v>
      </c>
      <c r="G63" s="35"/>
      <c r="H63" s="36"/>
      <c r="I63" s="37"/>
      <c r="J63" s="35"/>
      <c r="K63" s="36"/>
      <c r="L63" s="37"/>
      <c r="M63" s="35"/>
      <c r="N63" s="36"/>
      <c r="O63" s="37"/>
      <c r="P63" s="35"/>
      <c r="Q63" s="36"/>
      <c r="R63" s="37"/>
      <c r="S63" s="35"/>
      <c r="T63" s="36"/>
      <c r="U63" s="37"/>
      <c r="V63" s="35"/>
      <c r="W63" s="36"/>
      <c r="X63" s="36"/>
      <c r="Y63" s="54"/>
      <c r="Z63" s="55"/>
      <c r="AA63" s="56"/>
      <c r="AB63" s="51"/>
      <c r="AC63" s="52"/>
      <c r="AD63" s="53"/>
      <c r="AE63" s="51"/>
      <c r="AF63" s="52"/>
      <c r="AG63" s="53"/>
      <c r="AH63" s="41"/>
      <c r="AI63" s="42"/>
      <c r="AJ63" s="42"/>
      <c r="BD63" s="85">
        <v>45285</v>
      </c>
      <c r="BE63" s="86" t="s">
        <v>43</v>
      </c>
    </row>
    <row r="64" spans="1:57" ht="19" customHeight="1" x14ac:dyDescent="0.35">
      <c r="A64" s="92">
        <v>45035</v>
      </c>
      <c r="B64" s="82" t="s">
        <v>48</v>
      </c>
      <c r="C64" s="84" t="s">
        <v>74</v>
      </c>
      <c r="D64" s="74" t="s">
        <v>6</v>
      </c>
      <c r="E64" s="66"/>
      <c r="F64" s="76" t="s">
        <v>39</v>
      </c>
      <c r="G64" s="62">
        <v>0</v>
      </c>
      <c r="H64" s="63"/>
      <c r="I64" s="64"/>
      <c r="J64" s="62">
        <v>0</v>
      </c>
      <c r="K64" s="63"/>
      <c r="L64" s="64"/>
      <c r="M64" s="62">
        <v>0</v>
      </c>
      <c r="N64" s="63"/>
      <c r="O64" s="64"/>
      <c r="P64" s="62">
        <v>0</v>
      </c>
      <c r="Q64" s="63"/>
      <c r="R64" s="64"/>
      <c r="S64" s="62">
        <v>0</v>
      </c>
      <c r="T64" s="63"/>
      <c r="U64" s="64"/>
      <c r="V64" s="62">
        <v>0</v>
      </c>
      <c r="W64" s="63"/>
      <c r="X64" s="63"/>
      <c r="Y64" s="58"/>
      <c r="Z64" s="59"/>
      <c r="AA64" s="60"/>
      <c r="AB64" s="62">
        <f t="shared" ref="AB64" si="59">SUM(G64,M64,S64)+AB61</f>
        <v>1400</v>
      </c>
      <c r="AC64" s="63"/>
      <c r="AD64" s="64"/>
      <c r="AE64" s="35">
        <f t="shared" ref="AE64" si="60">SUM(J64,P64,V64)+AE61</f>
        <v>1500</v>
      </c>
      <c r="AF64" s="36"/>
      <c r="AG64" s="37"/>
      <c r="AH64" s="41">
        <f t="shared" ref="AH64" si="61">AE64/AB64</f>
        <v>1.0714285714285714</v>
      </c>
      <c r="AI64" s="42"/>
      <c r="AJ64" s="42"/>
    </row>
    <row r="65" spans="1:36" ht="19" customHeight="1" x14ac:dyDescent="0.35">
      <c r="A65" s="31"/>
      <c r="B65" s="31"/>
      <c r="C65" s="88"/>
      <c r="D65" s="43" t="s">
        <v>7</v>
      </c>
      <c r="E65" s="67"/>
      <c r="F65" s="45" t="s">
        <v>17</v>
      </c>
      <c r="G65" s="35"/>
      <c r="H65" s="36"/>
      <c r="I65" s="37"/>
      <c r="J65" s="35"/>
      <c r="K65" s="36"/>
      <c r="L65" s="37"/>
      <c r="M65" s="35"/>
      <c r="N65" s="36"/>
      <c r="O65" s="37"/>
      <c r="P65" s="35"/>
      <c r="Q65" s="36"/>
      <c r="R65" s="37"/>
      <c r="S65" s="35"/>
      <c r="T65" s="36"/>
      <c r="U65" s="37"/>
      <c r="V65" s="35"/>
      <c r="W65" s="36"/>
      <c r="X65" s="36"/>
      <c r="Y65" s="38"/>
      <c r="Z65" s="39"/>
      <c r="AA65" s="40"/>
      <c r="AB65" s="35"/>
      <c r="AC65" s="36"/>
      <c r="AD65" s="37"/>
      <c r="AE65" s="35"/>
      <c r="AF65" s="36"/>
      <c r="AG65" s="37"/>
      <c r="AH65" s="41"/>
      <c r="AI65" s="42"/>
      <c r="AJ65" s="42"/>
    </row>
    <row r="66" spans="1:36" ht="19" customHeight="1" thickBot="1" x14ac:dyDescent="0.4">
      <c r="A66" s="89"/>
      <c r="B66" s="46"/>
      <c r="C66" s="91"/>
      <c r="D66" s="48" t="s">
        <v>8</v>
      </c>
      <c r="E66" s="68"/>
      <c r="F66" s="50" t="s">
        <v>24</v>
      </c>
      <c r="G66" s="51"/>
      <c r="H66" s="52"/>
      <c r="I66" s="53"/>
      <c r="J66" s="51"/>
      <c r="K66" s="52"/>
      <c r="L66" s="53"/>
      <c r="M66" s="51"/>
      <c r="N66" s="52"/>
      <c r="O66" s="53"/>
      <c r="P66" s="51"/>
      <c r="Q66" s="52"/>
      <c r="R66" s="53"/>
      <c r="S66" s="51"/>
      <c r="T66" s="52"/>
      <c r="U66" s="53"/>
      <c r="V66" s="51"/>
      <c r="W66" s="52"/>
      <c r="X66" s="52"/>
      <c r="Y66" s="54"/>
      <c r="Z66" s="55"/>
      <c r="AA66" s="56"/>
      <c r="AB66" s="51"/>
      <c r="AC66" s="52"/>
      <c r="AD66" s="53"/>
      <c r="AE66" s="51"/>
      <c r="AF66" s="52"/>
      <c r="AG66" s="53"/>
      <c r="AH66" s="41"/>
      <c r="AI66" s="42"/>
      <c r="AJ66" s="42"/>
    </row>
    <row r="67" spans="1:36" ht="19" customHeight="1" x14ac:dyDescent="0.35">
      <c r="A67" s="92">
        <v>45036</v>
      </c>
      <c r="B67" s="82" t="s">
        <v>49</v>
      </c>
      <c r="C67" s="84" t="s">
        <v>74</v>
      </c>
      <c r="D67" s="32" t="s">
        <v>6</v>
      </c>
      <c r="E67" s="33" t="s">
        <v>50</v>
      </c>
      <c r="F67" s="76" t="s">
        <v>33</v>
      </c>
      <c r="G67" s="35">
        <v>0</v>
      </c>
      <c r="H67" s="36"/>
      <c r="I67" s="37"/>
      <c r="J67" s="35">
        <v>0</v>
      </c>
      <c r="K67" s="36"/>
      <c r="L67" s="37"/>
      <c r="M67" s="35">
        <v>70</v>
      </c>
      <c r="N67" s="36"/>
      <c r="O67" s="37"/>
      <c r="P67" s="35">
        <v>100</v>
      </c>
      <c r="Q67" s="36"/>
      <c r="R67" s="37"/>
      <c r="S67" s="35">
        <v>200</v>
      </c>
      <c r="T67" s="36"/>
      <c r="U67" s="37"/>
      <c r="V67" s="35">
        <v>100</v>
      </c>
      <c r="W67" s="36"/>
      <c r="X67" s="36"/>
      <c r="Y67" s="58">
        <f t="shared" ref="Y67" si="62">IF(SUM(J67+P67+V67)=0,"-",SUM(J67+P67+V67))</f>
        <v>200</v>
      </c>
      <c r="Z67" s="59"/>
      <c r="AA67" s="60"/>
      <c r="AB67" s="62">
        <f t="shared" ref="AB67" si="63">SUM(G67,M67,S67)+AB64</f>
        <v>1670</v>
      </c>
      <c r="AC67" s="63"/>
      <c r="AD67" s="64"/>
      <c r="AE67" s="35">
        <f t="shared" ref="AE67" si="64">SUM(J67,P67,V67)+AE64</f>
        <v>1700</v>
      </c>
      <c r="AF67" s="36"/>
      <c r="AG67" s="37"/>
      <c r="AH67" s="41">
        <f t="shared" ref="AH67" si="65">AE67/AB67</f>
        <v>1.0179640718562875</v>
      </c>
      <c r="AI67" s="42"/>
      <c r="AJ67" s="42"/>
    </row>
    <row r="68" spans="1:36" ht="19" customHeight="1" x14ac:dyDescent="0.35">
      <c r="A68" s="31"/>
      <c r="B68" s="31"/>
      <c r="C68" s="88"/>
      <c r="D68" s="43" t="s">
        <v>7</v>
      </c>
      <c r="E68" s="44"/>
      <c r="F68" s="45" t="s">
        <v>17</v>
      </c>
      <c r="G68" s="35"/>
      <c r="H68" s="36"/>
      <c r="I68" s="37"/>
      <c r="J68" s="35"/>
      <c r="K68" s="36"/>
      <c r="L68" s="37"/>
      <c r="M68" s="35"/>
      <c r="N68" s="36"/>
      <c r="O68" s="37"/>
      <c r="P68" s="35"/>
      <c r="Q68" s="36"/>
      <c r="R68" s="37"/>
      <c r="S68" s="35"/>
      <c r="T68" s="36"/>
      <c r="U68" s="37"/>
      <c r="V68" s="35"/>
      <c r="W68" s="36"/>
      <c r="X68" s="36"/>
      <c r="Y68" s="38"/>
      <c r="Z68" s="39"/>
      <c r="AA68" s="40"/>
      <c r="AB68" s="35"/>
      <c r="AC68" s="36"/>
      <c r="AD68" s="37"/>
      <c r="AE68" s="35"/>
      <c r="AF68" s="36"/>
      <c r="AG68" s="37"/>
      <c r="AH68" s="41"/>
      <c r="AI68" s="42"/>
      <c r="AJ68" s="42"/>
    </row>
    <row r="69" spans="1:36" ht="19" customHeight="1" thickBot="1" x14ac:dyDescent="0.4">
      <c r="A69" s="89"/>
      <c r="B69" s="46"/>
      <c r="C69" s="91"/>
      <c r="D69" s="43" t="s">
        <v>8</v>
      </c>
      <c r="E69" s="69"/>
      <c r="F69" s="50" t="s">
        <v>24</v>
      </c>
      <c r="G69" s="35"/>
      <c r="H69" s="36"/>
      <c r="I69" s="37"/>
      <c r="J69" s="35"/>
      <c r="K69" s="36"/>
      <c r="L69" s="37"/>
      <c r="M69" s="35"/>
      <c r="N69" s="36"/>
      <c r="O69" s="37"/>
      <c r="P69" s="35"/>
      <c r="Q69" s="36"/>
      <c r="R69" s="37"/>
      <c r="S69" s="35"/>
      <c r="T69" s="36"/>
      <c r="U69" s="37"/>
      <c r="V69" s="35"/>
      <c r="W69" s="36"/>
      <c r="X69" s="36"/>
      <c r="Y69" s="54"/>
      <c r="Z69" s="55"/>
      <c r="AA69" s="56"/>
      <c r="AB69" s="51"/>
      <c r="AC69" s="52"/>
      <c r="AD69" s="53"/>
      <c r="AE69" s="51"/>
      <c r="AF69" s="52"/>
      <c r="AG69" s="53"/>
      <c r="AH69" s="41"/>
      <c r="AI69" s="42"/>
      <c r="AJ69" s="42"/>
    </row>
    <row r="70" spans="1:36" ht="19" customHeight="1" x14ac:dyDescent="0.35">
      <c r="A70" s="92">
        <v>45037</v>
      </c>
      <c r="B70" s="82" t="s">
        <v>51</v>
      </c>
      <c r="C70" s="84" t="s">
        <v>51</v>
      </c>
      <c r="D70" s="74" t="s">
        <v>6</v>
      </c>
      <c r="E70" s="33" t="s">
        <v>50</v>
      </c>
      <c r="F70" s="76" t="s">
        <v>33</v>
      </c>
      <c r="G70" s="62">
        <v>0</v>
      </c>
      <c r="H70" s="63"/>
      <c r="I70" s="64"/>
      <c r="J70" s="62">
        <v>0</v>
      </c>
      <c r="K70" s="63"/>
      <c r="L70" s="64"/>
      <c r="M70" s="62">
        <v>0</v>
      </c>
      <c r="N70" s="63"/>
      <c r="O70" s="64"/>
      <c r="P70" s="62">
        <v>100</v>
      </c>
      <c r="Q70" s="63"/>
      <c r="R70" s="64"/>
      <c r="S70" s="62">
        <v>200</v>
      </c>
      <c r="T70" s="63"/>
      <c r="U70" s="64"/>
      <c r="V70" s="62">
        <v>100</v>
      </c>
      <c r="W70" s="63"/>
      <c r="X70" s="63"/>
      <c r="Y70" s="58">
        <f t="shared" ref="Y70" si="66">IF(SUM(J70+P70+V70)=0,"-",SUM(J70+P70+V70))</f>
        <v>200</v>
      </c>
      <c r="Z70" s="59"/>
      <c r="AA70" s="60"/>
      <c r="AB70" s="62">
        <f t="shared" ref="AB70" si="67">SUM(G70,M70,S70)+AB67</f>
        <v>1870</v>
      </c>
      <c r="AC70" s="63"/>
      <c r="AD70" s="64"/>
      <c r="AE70" s="35">
        <f t="shared" ref="AE70" si="68">SUM(J70,P70,V70)+AE67</f>
        <v>1900</v>
      </c>
      <c r="AF70" s="36"/>
      <c r="AG70" s="37"/>
      <c r="AH70" s="41">
        <f t="shared" ref="AH70" si="69">AE70/AB70</f>
        <v>1.0160427807486632</v>
      </c>
      <c r="AI70" s="42"/>
      <c r="AJ70" s="42"/>
    </row>
    <row r="71" spans="1:36" ht="19" customHeight="1" x14ac:dyDescent="0.35">
      <c r="A71" s="31"/>
      <c r="B71" s="31"/>
      <c r="C71" s="88"/>
      <c r="D71" s="43" t="s">
        <v>7</v>
      </c>
      <c r="E71" s="44" t="s">
        <v>42</v>
      </c>
      <c r="F71" s="45" t="s">
        <v>17</v>
      </c>
      <c r="G71" s="35"/>
      <c r="H71" s="36"/>
      <c r="I71" s="37"/>
      <c r="J71" s="35"/>
      <c r="K71" s="36"/>
      <c r="L71" s="37"/>
      <c r="M71" s="35"/>
      <c r="N71" s="36"/>
      <c r="O71" s="37"/>
      <c r="P71" s="35"/>
      <c r="Q71" s="36"/>
      <c r="R71" s="37"/>
      <c r="S71" s="35"/>
      <c r="T71" s="36"/>
      <c r="U71" s="37"/>
      <c r="V71" s="35"/>
      <c r="W71" s="36"/>
      <c r="X71" s="36"/>
      <c r="Y71" s="38"/>
      <c r="Z71" s="39"/>
      <c r="AA71" s="40"/>
      <c r="AB71" s="35"/>
      <c r="AC71" s="36"/>
      <c r="AD71" s="37"/>
      <c r="AE71" s="35"/>
      <c r="AF71" s="36"/>
      <c r="AG71" s="37"/>
      <c r="AH71" s="41"/>
      <c r="AI71" s="42"/>
      <c r="AJ71" s="42"/>
    </row>
    <row r="72" spans="1:36" ht="19" customHeight="1" thickBot="1" x14ac:dyDescent="0.4">
      <c r="A72" s="89"/>
      <c r="B72" s="46"/>
      <c r="C72" s="91"/>
      <c r="D72" s="48" t="s">
        <v>8</v>
      </c>
      <c r="E72" s="69" t="s">
        <v>52</v>
      </c>
      <c r="F72" s="50" t="s">
        <v>24</v>
      </c>
      <c r="G72" s="51"/>
      <c r="H72" s="52"/>
      <c r="I72" s="53"/>
      <c r="J72" s="51"/>
      <c r="K72" s="52"/>
      <c r="L72" s="53"/>
      <c r="M72" s="51"/>
      <c r="N72" s="52"/>
      <c r="O72" s="53"/>
      <c r="P72" s="51"/>
      <c r="Q72" s="52"/>
      <c r="R72" s="53"/>
      <c r="S72" s="51"/>
      <c r="T72" s="52"/>
      <c r="U72" s="53"/>
      <c r="V72" s="51"/>
      <c r="W72" s="52"/>
      <c r="X72" s="52"/>
      <c r="Y72" s="54"/>
      <c r="Z72" s="55"/>
      <c r="AA72" s="56"/>
      <c r="AB72" s="51"/>
      <c r="AC72" s="52"/>
      <c r="AD72" s="53"/>
      <c r="AE72" s="51"/>
      <c r="AF72" s="52"/>
      <c r="AG72" s="53"/>
      <c r="AH72" s="41"/>
      <c r="AI72" s="42"/>
      <c r="AJ72" s="42"/>
    </row>
    <row r="73" spans="1:36" ht="19" customHeight="1" x14ac:dyDescent="0.35">
      <c r="A73" s="92">
        <v>45038</v>
      </c>
      <c r="B73" s="82" t="s">
        <v>53</v>
      </c>
      <c r="C73" s="84" t="s">
        <v>75</v>
      </c>
      <c r="D73" s="32" t="s">
        <v>6</v>
      </c>
      <c r="E73" s="33" t="s">
        <v>50</v>
      </c>
      <c r="F73" s="76" t="s">
        <v>33</v>
      </c>
      <c r="G73" s="35">
        <v>0</v>
      </c>
      <c r="H73" s="36"/>
      <c r="I73" s="37"/>
      <c r="J73" s="35">
        <v>0</v>
      </c>
      <c r="K73" s="36"/>
      <c r="L73" s="37"/>
      <c r="M73" s="35">
        <v>0</v>
      </c>
      <c r="N73" s="36"/>
      <c r="O73" s="37"/>
      <c r="P73" s="35">
        <v>75</v>
      </c>
      <c r="Q73" s="36"/>
      <c r="R73" s="37"/>
      <c r="S73" s="35">
        <v>200</v>
      </c>
      <c r="T73" s="36"/>
      <c r="U73" s="37"/>
      <c r="V73" s="35">
        <v>300</v>
      </c>
      <c r="W73" s="36"/>
      <c r="X73" s="36"/>
      <c r="Y73" s="58">
        <f t="shared" ref="Y73" si="70">IF(SUM(J73+P73+V73)=0,"-",SUM(J73+P73+V73))</f>
        <v>375</v>
      </c>
      <c r="Z73" s="59"/>
      <c r="AA73" s="60"/>
      <c r="AB73" s="62">
        <f t="shared" ref="AB73" si="71">SUM(G73,M73,S73)+AB70</f>
        <v>2070</v>
      </c>
      <c r="AC73" s="63"/>
      <c r="AD73" s="64"/>
      <c r="AE73" s="35">
        <f t="shared" ref="AE73" si="72">SUM(J73,P73,V73)+AE70</f>
        <v>2275</v>
      </c>
      <c r="AF73" s="36"/>
      <c r="AG73" s="37"/>
      <c r="AH73" s="41">
        <f t="shared" ref="AH73" si="73">AE73/AB73</f>
        <v>1.0990338164251208</v>
      </c>
      <c r="AI73" s="42"/>
      <c r="AJ73" s="42"/>
    </row>
    <row r="74" spans="1:36" ht="19" customHeight="1" x14ac:dyDescent="0.35">
      <c r="A74" s="31"/>
      <c r="B74" s="31"/>
      <c r="C74" s="88"/>
      <c r="D74" s="43" t="s">
        <v>7</v>
      </c>
      <c r="E74" s="44" t="s">
        <v>50</v>
      </c>
      <c r="F74" s="45" t="s">
        <v>17</v>
      </c>
      <c r="G74" s="35"/>
      <c r="H74" s="36"/>
      <c r="I74" s="37"/>
      <c r="J74" s="35"/>
      <c r="K74" s="36"/>
      <c r="L74" s="37"/>
      <c r="M74" s="35"/>
      <c r="N74" s="36"/>
      <c r="O74" s="37"/>
      <c r="P74" s="35"/>
      <c r="Q74" s="36"/>
      <c r="R74" s="37"/>
      <c r="S74" s="35"/>
      <c r="T74" s="36"/>
      <c r="U74" s="37"/>
      <c r="V74" s="35"/>
      <c r="W74" s="36"/>
      <c r="X74" s="37"/>
      <c r="Y74" s="38"/>
      <c r="Z74" s="39"/>
      <c r="AA74" s="40"/>
      <c r="AB74" s="35"/>
      <c r="AC74" s="36"/>
      <c r="AD74" s="37"/>
      <c r="AE74" s="35"/>
      <c r="AF74" s="36"/>
      <c r="AG74" s="37"/>
      <c r="AH74" s="41"/>
      <c r="AI74" s="42"/>
      <c r="AJ74" s="42"/>
    </row>
    <row r="75" spans="1:36" ht="19" customHeight="1" thickBot="1" x14ac:dyDescent="0.4">
      <c r="A75" s="89"/>
      <c r="B75" s="46"/>
      <c r="C75" s="91"/>
      <c r="D75" s="43" t="s">
        <v>8</v>
      </c>
      <c r="E75" s="70" t="s">
        <v>42</v>
      </c>
      <c r="F75" s="50" t="s">
        <v>24</v>
      </c>
      <c r="G75" s="35"/>
      <c r="H75" s="36"/>
      <c r="I75" s="37"/>
      <c r="J75" s="35"/>
      <c r="K75" s="36"/>
      <c r="L75" s="37"/>
      <c r="M75" s="35"/>
      <c r="N75" s="36"/>
      <c r="O75" s="37"/>
      <c r="P75" s="35"/>
      <c r="Q75" s="36"/>
      <c r="R75" s="37"/>
      <c r="S75" s="35"/>
      <c r="T75" s="36"/>
      <c r="U75" s="37"/>
      <c r="V75" s="35"/>
      <c r="W75" s="36"/>
      <c r="X75" s="36"/>
      <c r="Y75" s="54"/>
      <c r="Z75" s="55"/>
      <c r="AA75" s="56"/>
      <c r="AB75" s="51"/>
      <c r="AC75" s="52"/>
      <c r="AD75" s="53"/>
      <c r="AE75" s="51"/>
      <c r="AF75" s="52"/>
      <c r="AG75" s="53"/>
      <c r="AH75" s="41"/>
      <c r="AI75" s="42"/>
      <c r="AJ75" s="42"/>
    </row>
    <row r="76" spans="1:36" ht="19" customHeight="1" x14ac:dyDescent="0.35">
      <c r="A76" s="92">
        <v>45039</v>
      </c>
      <c r="B76" s="82" t="s">
        <v>37</v>
      </c>
      <c r="C76" s="84" t="s">
        <v>75</v>
      </c>
      <c r="D76" s="74" t="s">
        <v>6</v>
      </c>
      <c r="E76" s="81" t="s">
        <v>50</v>
      </c>
      <c r="F76" s="76" t="s">
        <v>33</v>
      </c>
      <c r="G76" s="62">
        <v>0</v>
      </c>
      <c r="H76" s="63"/>
      <c r="I76" s="64"/>
      <c r="J76" s="62">
        <v>0</v>
      </c>
      <c r="K76" s="63"/>
      <c r="L76" s="64"/>
      <c r="M76" s="62">
        <v>0</v>
      </c>
      <c r="N76" s="63"/>
      <c r="O76" s="64"/>
      <c r="P76" s="62">
        <v>0</v>
      </c>
      <c r="Q76" s="63"/>
      <c r="R76" s="64"/>
      <c r="S76" s="62">
        <v>200</v>
      </c>
      <c r="T76" s="63"/>
      <c r="U76" s="64"/>
      <c r="V76" s="62">
        <v>151</v>
      </c>
      <c r="W76" s="63"/>
      <c r="X76" s="63"/>
      <c r="Y76" s="58">
        <f t="shared" ref="Y76" si="74">IF(SUM(J76+P76+V76)=0,"-",SUM(J76+P76+V76))</f>
        <v>151</v>
      </c>
      <c r="Z76" s="59"/>
      <c r="AA76" s="60"/>
      <c r="AB76" s="62">
        <f t="shared" ref="AB76" si="75">SUM(G76,M76,S76)+AB73</f>
        <v>2270</v>
      </c>
      <c r="AC76" s="63"/>
      <c r="AD76" s="64"/>
      <c r="AE76" s="35">
        <f t="shared" ref="AE76" si="76">SUM(J76,P76,V76)+AE73</f>
        <v>2426</v>
      </c>
      <c r="AF76" s="36"/>
      <c r="AG76" s="37"/>
      <c r="AH76" s="41">
        <f t="shared" ref="AH76" si="77">AE76/AB76</f>
        <v>1.0687224669603523</v>
      </c>
      <c r="AI76" s="42"/>
      <c r="AJ76" s="42"/>
    </row>
    <row r="77" spans="1:36" ht="19" customHeight="1" x14ac:dyDescent="0.35">
      <c r="A77" s="31"/>
      <c r="B77" s="31"/>
      <c r="C77" s="88"/>
      <c r="D77" s="43" t="s">
        <v>7</v>
      </c>
      <c r="E77" s="44" t="s">
        <v>50</v>
      </c>
      <c r="F77" s="45" t="s">
        <v>17</v>
      </c>
      <c r="G77" s="35"/>
      <c r="H77" s="36"/>
      <c r="I77" s="37"/>
      <c r="J77" s="35"/>
      <c r="K77" s="36"/>
      <c r="L77" s="37"/>
      <c r="M77" s="35"/>
      <c r="N77" s="36"/>
      <c r="O77" s="37"/>
      <c r="P77" s="35"/>
      <c r="Q77" s="36"/>
      <c r="R77" s="37"/>
      <c r="S77" s="35"/>
      <c r="T77" s="36"/>
      <c r="U77" s="37"/>
      <c r="V77" s="35"/>
      <c r="W77" s="36"/>
      <c r="X77" s="36"/>
      <c r="Y77" s="38"/>
      <c r="Z77" s="39"/>
      <c r="AA77" s="40"/>
      <c r="AB77" s="35"/>
      <c r="AC77" s="36"/>
      <c r="AD77" s="37"/>
      <c r="AE77" s="35"/>
      <c r="AF77" s="36"/>
      <c r="AG77" s="37"/>
      <c r="AH77" s="41"/>
      <c r="AI77" s="42"/>
      <c r="AJ77" s="42"/>
    </row>
    <row r="78" spans="1:36" ht="19" customHeight="1" thickBot="1" x14ac:dyDescent="0.4">
      <c r="A78" s="89"/>
      <c r="B78" s="46"/>
      <c r="C78" s="91"/>
      <c r="D78" s="48" t="s">
        <v>8</v>
      </c>
      <c r="E78" s="49" t="s">
        <v>42</v>
      </c>
      <c r="F78" s="50" t="s">
        <v>24</v>
      </c>
      <c r="G78" s="51"/>
      <c r="H78" s="52"/>
      <c r="I78" s="53"/>
      <c r="J78" s="51"/>
      <c r="K78" s="52"/>
      <c r="L78" s="53"/>
      <c r="M78" s="51"/>
      <c r="N78" s="52"/>
      <c r="O78" s="53"/>
      <c r="P78" s="51"/>
      <c r="Q78" s="52"/>
      <c r="R78" s="53"/>
      <c r="S78" s="51"/>
      <c r="T78" s="52"/>
      <c r="U78" s="53"/>
      <c r="V78" s="51"/>
      <c r="W78" s="52"/>
      <c r="X78" s="52"/>
      <c r="Y78" s="54"/>
      <c r="Z78" s="55"/>
      <c r="AA78" s="56"/>
      <c r="AB78" s="51"/>
      <c r="AC78" s="52"/>
      <c r="AD78" s="53"/>
      <c r="AE78" s="51"/>
      <c r="AF78" s="52"/>
      <c r="AG78" s="53"/>
      <c r="AH78" s="41"/>
      <c r="AI78" s="42"/>
      <c r="AJ78" s="42"/>
    </row>
    <row r="79" spans="1:36" ht="19" customHeight="1" x14ac:dyDescent="0.35">
      <c r="A79" s="92">
        <v>45040</v>
      </c>
      <c r="B79" s="82" t="s">
        <v>44</v>
      </c>
      <c r="C79" s="84" t="s">
        <v>74</v>
      </c>
      <c r="D79" s="32" t="s">
        <v>6</v>
      </c>
      <c r="E79" s="81" t="s">
        <v>42</v>
      </c>
      <c r="F79" s="76" t="s">
        <v>54</v>
      </c>
      <c r="G79" s="35">
        <v>100</v>
      </c>
      <c r="H79" s="36"/>
      <c r="I79" s="37"/>
      <c r="J79" s="35">
        <v>100</v>
      </c>
      <c r="K79" s="36"/>
      <c r="L79" s="37"/>
      <c r="M79" s="35">
        <v>0</v>
      </c>
      <c r="N79" s="36"/>
      <c r="O79" s="37"/>
      <c r="P79" s="35">
        <v>0</v>
      </c>
      <c r="Q79" s="36"/>
      <c r="R79" s="37"/>
      <c r="S79" s="35">
        <v>0</v>
      </c>
      <c r="T79" s="36"/>
      <c r="U79" s="37"/>
      <c r="V79" s="35">
        <v>0</v>
      </c>
      <c r="W79" s="36"/>
      <c r="X79" s="36"/>
      <c r="Y79" s="58">
        <f t="shared" ref="Y79" si="78">IF(SUM(J79+P79+V79)=0,"-",SUM(J79+P79+V79))</f>
        <v>100</v>
      </c>
      <c r="Z79" s="59"/>
      <c r="AA79" s="60"/>
      <c r="AB79" s="62">
        <f t="shared" ref="AB79" si="79">SUM(G79,M79,S79)+AB76</f>
        <v>2370</v>
      </c>
      <c r="AC79" s="63"/>
      <c r="AD79" s="64"/>
      <c r="AE79" s="35">
        <f t="shared" ref="AE79" si="80">SUM(J79,P79,V79)+AE76</f>
        <v>2526</v>
      </c>
      <c r="AF79" s="36"/>
      <c r="AG79" s="37"/>
      <c r="AH79" s="41">
        <f t="shared" ref="AH79" si="81">AE79/AB79</f>
        <v>1.0658227848101265</v>
      </c>
      <c r="AI79" s="42"/>
      <c r="AJ79" s="42"/>
    </row>
    <row r="80" spans="1:36" ht="19" customHeight="1" x14ac:dyDescent="0.35">
      <c r="A80" s="31"/>
      <c r="B80" s="31"/>
      <c r="C80" s="88"/>
      <c r="D80" s="43" t="s">
        <v>7</v>
      </c>
      <c r="E80" s="44" t="s">
        <v>55</v>
      </c>
      <c r="F80" s="45" t="s">
        <v>33</v>
      </c>
      <c r="G80" s="35"/>
      <c r="H80" s="36"/>
      <c r="I80" s="37"/>
      <c r="J80" s="35"/>
      <c r="K80" s="36"/>
      <c r="L80" s="37"/>
      <c r="M80" s="35"/>
      <c r="N80" s="36"/>
      <c r="O80" s="37"/>
      <c r="P80" s="35"/>
      <c r="Q80" s="36"/>
      <c r="R80" s="37"/>
      <c r="S80" s="35"/>
      <c r="T80" s="36"/>
      <c r="U80" s="37"/>
      <c r="V80" s="35"/>
      <c r="W80" s="36"/>
      <c r="X80" s="36"/>
      <c r="Y80" s="38"/>
      <c r="Z80" s="39"/>
      <c r="AA80" s="40"/>
      <c r="AB80" s="35"/>
      <c r="AC80" s="36"/>
      <c r="AD80" s="37"/>
      <c r="AE80" s="35"/>
      <c r="AF80" s="36"/>
      <c r="AG80" s="37"/>
      <c r="AH80" s="41"/>
      <c r="AI80" s="42"/>
      <c r="AJ80" s="42"/>
    </row>
    <row r="81" spans="1:36" ht="19" customHeight="1" thickBot="1" x14ac:dyDescent="0.4">
      <c r="A81" s="89"/>
      <c r="B81" s="46"/>
      <c r="C81" s="91"/>
      <c r="D81" s="43" t="s">
        <v>8</v>
      </c>
      <c r="E81" s="70" t="s">
        <v>50</v>
      </c>
      <c r="F81" s="50" t="s">
        <v>24</v>
      </c>
      <c r="G81" s="35"/>
      <c r="H81" s="36"/>
      <c r="I81" s="37"/>
      <c r="J81" s="35"/>
      <c r="K81" s="36"/>
      <c r="L81" s="37"/>
      <c r="M81" s="35"/>
      <c r="N81" s="36"/>
      <c r="O81" s="37"/>
      <c r="P81" s="35"/>
      <c r="Q81" s="36"/>
      <c r="R81" s="37"/>
      <c r="S81" s="35"/>
      <c r="T81" s="36"/>
      <c r="U81" s="37"/>
      <c r="V81" s="35"/>
      <c r="W81" s="36"/>
      <c r="X81" s="36"/>
      <c r="Y81" s="54"/>
      <c r="Z81" s="55"/>
      <c r="AA81" s="56"/>
      <c r="AB81" s="51"/>
      <c r="AC81" s="52"/>
      <c r="AD81" s="53"/>
      <c r="AE81" s="51"/>
      <c r="AF81" s="52"/>
      <c r="AG81" s="53"/>
      <c r="AH81" s="41"/>
      <c r="AI81" s="42"/>
      <c r="AJ81" s="42"/>
    </row>
    <row r="82" spans="1:36" ht="19" customHeight="1" x14ac:dyDescent="0.35">
      <c r="A82" s="92">
        <v>45041</v>
      </c>
      <c r="B82" s="82" t="s">
        <v>46</v>
      </c>
      <c r="C82" s="84" t="s">
        <v>74</v>
      </c>
      <c r="D82" s="74" t="s">
        <v>6</v>
      </c>
      <c r="E82" s="81" t="s">
        <v>42</v>
      </c>
      <c r="F82" s="76" t="s">
        <v>54</v>
      </c>
      <c r="G82" s="62">
        <v>200</v>
      </c>
      <c r="H82" s="63"/>
      <c r="I82" s="64"/>
      <c r="J82" s="62">
        <v>300</v>
      </c>
      <c r="K82" s="63"/>
      <c r="L82" s="64"/>
      <c r="M82" s="62">
        <v>0</v>
      </c>
      <c r="N82" s="63"/>
      <c r="O82" s="64"/>
      <c r="P82" s="62">
        <v>0</v>
      </c>
      <c r="Q82" s="63"/>
      <c r="R82" s="64"/>
      <c r="S82" s="62">
        <v>0</v>
      </c>
      <c r="T82" s="63"/>
      <c r="U82" s="64"/>
      <c r="V82" s="62">
        <v>0</v>
      </c>
      <c r="W82" s="63"/>
      <c r="X82" s="63"/>
      <c r="Y82" s="58">
        <f t="shared" ref="Y82" si="82">IF(SUM(J82+P82+V82)=0,"-",SUM(J82+P82+V82))</f>
        <v>300</v>
      </c>
      <c r="Z82" s="59"/>
      <c r="AA82" s="60"/>
      <c r="AB82" s="62">
        <f t="shared" ref="AB82" si="83">SUM(G82,M82,S82)+AB79</f>
        <v>2570</v>
      </c>
      <c r="AC82" s="63"/>
      <c r="AD82" s="64"/>
      <c r="AE82" s="35">
        <f t="shared" ref="AE82" si="84">SUM(J82,P82,V82)+AE79</f>
        <v>2826</v>
      </c>
      <c r="AF82" s="36"/>
      <c r="AG82" s="37"/>
      <c r="AH82" s="41">
        <f t="shared" ref="AH82" si="85">AE82/AB82</f>
        <v>1.0996108949416343</v>
      </c>
      <c r="AI82" s="42"/>
      <c r="AJ82" s="42"/>
    </row>
    <row r="83" spans="1:36" ht="19" customHeight="1" x14ac:dyDescent="0.35">
      <c r="A83" s="31"/>
      <c r="B83" s="31"/>
      <c r="C83" s="88"/>
      <c r="D83" s="43" t="s">
        <v>7</v>
      </c>
      <c r="E83" s="44" t="s">
        <v>55</v>
      </c>
      <c r="F83" s="45" t="s">
        <v>33</v>
      </c>
      <c r="G83" s="35"/>
      <c r="H83" s="36"/>
      <c r="I83" s="37"/>
      <c r="J83" s="35"/>
      <c r="K83" s="36"/>
      <c r="L83" s="37"/>
      <c r="M83" s="35"/>
      <c r="N83" s="36"/>
      <c r="O83" s="37"/>
      <c r="P83" s="35"/>
      <c r="Q83" s="36"/>
      <c r="R83" s="37"/>
      <c r="S83" s="35"/>
      <c r="T83" s="36"/>
      <c r="U83" s="37"/>
      <c r="V83" s="35"/>
      <c r="W83" s="36"/>
      <c r="X83" s="36"/>
      <c r="Y83" s="38"/>
      <c r="Z83" s="39"/>
      <c r="AA83" s="40"/>
      <c r="AB83" s="35"/>
      <c r="AC83" s="36"/>
      <c r="AD83" s="37"/>
      <c r="AE83" s="35"/>
      <c r="AF83" s="36"/>
      <c r="AG83" s="37"/>
      <c r="AH83" s="41"/>
      <c r="AI83" s="42"/>
      <c r="AJ83" s="42"/>
    </row>
    <row r="84" spans="1:36" ht="19" customHeight="1" thickBot="1" x14ac:dyDescent="0.4">
      <c r="A84" s="89"/>
      <c r="B84" s="46"/>
      <c r="C84" s="91"/>
      <c r="D84" s="48" t="s">
        <v>8</v>
      </c>
      <c r="E84" s="68" t="s">
        <v>35</v>
      </c>
      <c r="F84" s="50" t="s">
        <v>24</v>
      </c>
      <c r="G84" s="51"/>
      <c r="H84" s="52"/>
      <c r="I84" s="53"/>
      <c r="J84" s="51"/>
      <c r="K84" s="52"/>
      <c r="L84" s="53"/>
      <c r="M84" s="51"/>
      <c r="N84" s="52"/>
      <c r="O84" s="53"/>
      <c r="P84" s="51"/>
      <c r="Q84" s="52"/>
      <c r="R84" s="53"/>
      <c r="S84" s="51"/>
      <c r="T84" s="52"/>
      <c r="U84" s="53"/>
      <c r="V84" s="51"/>
      <c r="W84" s="52"/>
      <c r="X84" s="52"/>
      <c r="Y84" s="54"/>
      <c r="Z84" s="55"/>
      <c r="AA84" s="56"/>
      <c r="AB84" s="51"/>
      <c r="AC84" s="52"/>
      <c r="AD84" s="53"/>
      <c r="AE84" s="51"/>
      <c r="AF84" s="52"/>
      <c r="AG84" s="53"/>
      <c r="AH84" s="41"/>
      <c r="AI84" s="42"/>
      <c r="AJ84" s="42"/>
    </row>
    <row r="85" spans="1:36" ht="19" customHeight="1" x14ac:dyDescent="0.35">
      <c r="A85" s="93">
        <v>45042</v>
      </c>
      <c r="B85" s="82" t="s">
        <v>48</v>
      </c>
      <c r="C85" s="84" t="s">
        <v>74</v>
      </c>
      <c r="D85" s="32" t="s">
        <v>6</v>
      </c>
      <c r="E85" s="66" t="s">
        <v>28</v>
      </c>
      <c r="F85" s="76" t="s">
        <v>33</v>
      </c>
      <c r="G85" s="35">
        <v>0</v>
      </c>
      <c r="H85" s="36"/>
      <c r="I85" s="37"/>
      <c r="J85" s="35">
        <v>0</v>
      </c>
      <c r="K85" s="36"/>
      <c r="L85" s="37"/>
      <c r="M85" s="35">
        <v>0</v>
      </c>
      <c r="N85" s="36"/>
      <c r="O85" s="37"/>
      <c r="P85" s="35">
        <v>0</v>
      </c>
      <c r="Q85" s="36"/>
      <c r="R85" s="37"/>
      <c r="S85" s="35">
        <v>0</v>
      </c>
      <c r="T85" s="36"/>
      <c r="U85" s="37"/>
      <c r="V85" s="35">
        <v>0</v>
      </c>
      <c r="W85" s="36"/>
      <c r="X85" s="36"/>
      <c r="Y85" s="58" t="s">
        <v>56</v>
      </c>
      <c r="Z85" s="59"/>
      <c r="AA85" s="60"/>
      <c r="AB85" s="62">
        <f t="shared" ref="AB85" si="86">SUM(G85,M85,S85)+AB82</f>
        <v>2570</v>
      </c>
      <c r="AC85" s="63"/>
      <c r="AD85" s="64"/>
      <c r="AE85" s="35">
        <f t="shared" ref="AE85" si="87">SUM(J85,P85,V85)+AE82</f>
        <v>2826</v>
      </c>
      <c r="AF85" s="36"/>
      <c r="AG85" s="37"/>
      <c r="AH85" s="41">
        <f t="shared" ref="AH85" si="88">AE85/AB85</f>
        <v>1.0996108949416343</v>
      </c>
      <c r="AI85" s="42"/>
      <c r="AJ85" s="42"/>
    </row>
    <row r="86" spans="1:36" ht="19" customHeight="1" x14ac:dyDescent="0.35">
      <c r="A86" s="93"/>
      <c r="B86" s="31"/>
      <c r="C86" s="88"/>
      <c r="D86" s="43" t="s">
        <v>7</v>
      </c>
      <c r="E86" s="67" t="s">
        <v>28</v>
      </c>
      <c r="F86" s="45" t="s">
        <v>17</v>
      </c>
      <c r="G86" s="35"/>
      <c r="H86" s="36"/>
      <c r="I86" s="37"/>
      <c r="J86" s="35"/>
      <c r="K86" s="36"/>
      <c r="L86" s="37"/>
      <c r="M86" s="35"/>
      <c r="N86" s="36"/>
      <c r="O86" s="37"/>
      <c r="P86" s="35"/>
      <c r="Q86" s="36"/>
      <c r="R86" s="37"/>
      <c r="S86" s="35"/>
      <c r="T86" s="36"/>
      <c r="U86" s="37"/>
      <c r="V86" s="35"/>
      <c r="W86" s="36"/>
      <c r="X86" s="36"/>
      <c r="Y86" s="38"/>
      <c r="Z86" s="39"/>
      <c r="AA86" s="40"/>
      <c r="AB86" s="35"/>
      <c r="AC86" s="36"/>
      <c r="AD86" s="37"/>
      <c r="AE86" s="35"/>
      <c r="AF86" s="36"/>
      <c r="AG86" s="37"/>
      <c r="AH86" s="41"/>
      <c r="AI86" s="42"/>
      <c r="AJ86" s="42"/>
    </row>
    <row r="87" spans="1:36" ht="19" customHeight="1" thickBot="1" x14ac:dyDescent="0.4">
      <c r="A87" s="92"/>
      <c r="B87" s="46"/>
      <c r="C87" s="91"/>
      <c r="D87" s="43" t="s">
        <v>8</v>
      </c>
      <c r="E87" s="68" t="s">
        <v>28</v>
      </c>
      <c r="F87" s="50" t="s">
        <v>24</v>
      </c>
      <c r="G87" s="35"/>
      <c r="H87" s="36"/>
      <c r="I87" s="37"/>
      <c r="J87" s="35"/>
      <c r="K87" s="36"/>
      <c r="L87" s="37"/>
      <c r="M87" s="35"/>
      <c r="N87" s="36"/>
      <c r="O87" s="37"/>
      <c r="P87" s="35"/>
      <c r="Q87" s="36"/>
      <c r="R87" s="37"/>
      <c r="S87" s="35"/>
      <c r="T87" s="36"/>
      <c r="U87" s="37"/>
      <c r="V87" s="35"/>
      <c r="W87" s="36"/>
      <c r="X87" s="36"/>
      <c r="Y87" s="54"/>
      <c r="Z87" s="55"/>
      <c r="AA87" s="56"/>
      <c r="AB87" s="51"/>
      <c r="AC87" s="52"/>
      <c r="AD87" s="53"/>
      <c r="AE87" s="51"/>
      <c r="AF87" s="52"/>
      <c r="AG87" s="53"/>
      <c r="AH87" s="41"/>
      <c r="AI87" s="42"/>
      <c r="AJ87" s="42"/>
    </row>
    <row r="88" spans="1:36" ht="19" customHeight="1" x14ac:dyDescent="0.35">
      <c r="A88" s="93">
        <v>45043</v>
      </c>
      <c r="B88" s="82" t="s">
        <v>49</v>
      </c>
      <c r="C88" s="84" t="s">
        <v>74</v>
      </c>
      <c r="D88" s="74" t="s">
        <v>6</v>
      </c>
      <c r="E88" s="81" t="s">
        <v>42</v>
      </c>
      <c r="F88" s="76" t="s">
        <v>54</v>
      </c>
      <c r="G88" s="62">
        <v>200</v>
      </c>
      <c r="H88" s="63"/>
      <c r="I88" s="64"/>
      <c r="J88" s="62">
        <v>100</v>
      </c>
      <c r="K88" s="63"/>
      <c r="L88" s="64"/>
      <c r="M88" s="62">
        <v>0</v>
      </c>
      <c r="N88" s="63"/>
      <c r="O88" s="64"/>
      <c r="P88" s="62">
        <v>0</v>
      </c>
      <c r="Q88" s="63"/>
      <c r="R88" s="64"/>
      <c r="S88" s="62">
        <v>0</v>
      </c>
      <c r="T88" s="63"/>
      <c r="U88" s="64"/>
      <c r="V88" s="62">
        <v>0</v>
      </c>
      <c r="W88" s="63"/>
      <c r="X88" s="63"/>
      <c r="Y88" s="58">
        <f t="shared" ref="Y88" si="89">IF(SUM(J88+P88+V88)=0,"-",SUM(J88+P88+V88))</f>
        <v>100</v>
      </c>
      <c r="Z88" s="59"/>
      <c r="AA88" s="60"/>
      <c r="AB88" s="62">
        <f t="shared" ref="AB88" si="90">SUM(G88,M88,S88)+AB85</f>
        <v>2770</v>
      </c>
      <c r="AC88" s="63"/>
      <c r="AD88" s="64"/>
      <c r="AE88" s="35">
        <f t="shared" ref="AE88" si="91">SUM(J88,P88,V88)+AE85</f>
        <v>2926</v>
      </c>
      <c r="AF88" s="36"/>
      <c r="AG88" s="37"/>
      <c r="AH88" s="41">
        <f t="shared" ref="AH88" si="92">AE88/AB88</f>
        <v>1.0563176895306858</v>
      </c>
      <c r="AI88" s="42"/>
      <c r="AJ88" s="42"/>
    </row>
    <row r="89" spans="1:36" ht="19" customHeight="1" x14ac:dyDescent="0.35">
      <c r="A89" s="93"/>
      <c r="B89" s="31"/>
      <c r="C89" s="88"/>
      <c r="D89" s="43" t="s">
        <v>7</v>
      </c>
      <c r="E89" s="44" t="s">
        <v>57</v>
      </c>
      <c r="F89" s="45" t="s">
        <v>17</v>
      </c>
      <c r="G89" s="35"/>
      <c r="H89" s="36"/>
      <c r="I89" s="37"/>
      <c r="J89" s="35"/>
      <c r="K89" s="36"/>
      <c r="L89" s="37"/>
      <c r="M89" s="35"/>
      <c r="N89" s="36"/>
      <c r="O89" s="37"/>
      <c r="P89" s="35"/>
      <c r="Q89" s="36"/>
      <c r="R89" s="37"/>
      <c r="S89" s="35"/>
      <c r="T89" s="36"/>
      <c r="U89" s="37"/>
      <c r="V89" s="35"/>
      <c r="W89" s="36"/>
      <c r="X89" s="36"/>
      <c r="Y89" s="38"/>
      <c r="Z89" s="39"/>
      <c r="AA89" s="40"/>
      <c r="AB89" s="35"/>
      <c r="AC89" s="36"/>
      <c r="AD89" s="37"/>
      <c r="AE89" s="35"/>
      <c r="AF89" s="36"/>
      <c r="AG89" s="37"/>
      <c r="AH89" s="41"/>
      <c r="AI89" s="42"/>
      <c r="AJ89" s="42"/>
    </row>
    <row r="90" spans="1:36" ht="19" customHeight="1" thickBot="1" x14ac:dyDescent="0.4">
      <c r="A90" s="92"/>
      <c r="B90" s="46"/>
      <c r="C90" s="91"/>
      <c r="D90" s="48" t="s">
        <v>8</v>
      </c>
      <c r="E90" s="49" t="s">
        <v>50</v>
      </c>
      <c r="F90" s="50" t="s">
        <v>24</v>
      </c>
      <c r="G90" s="51"/>
      <c r="H90" s="52"/>
      <c r="I90" s="53"/>
      <c r="J90" s="51"/>
      <c r="K90" s="52"/>
      <c r="L90" s="53"/>
      <c r="M90" s="51"/>
      <c r="N90" s="52"/>
      <c r="O90" s="53"/>
      <c r="P90" s="51"/>
      <c r="Q90" s="52"/>
      <c r="R90" s="53"/>
      <c r="S90" s="51"/>
      <c r="T90" s="52"/>
      <c r="U90" s="53"/>
      <c r="V90" s="51"/>
      <c r="W90" s="52"/>
      <c r="X90" s="52"/>
      <c r="Y90" s="54"/>
      <c r="Z90" s="55"/>
      <c r="AA90" s="56"/>
      <c r="AB90" s="51"/>
      <c r="AC90" s="52"/>
      <c r="AD90" s="53"/>
      <c r="AE90" s="51"/>
      <c r="AF90" s="52"/>
      <c r="AG90" s="53"/>
      <c r="AH90" s="41"/>
      <c r="AI90" s="42"/>
      <c r="AJ90" s="42"/>
    </row>
    <row r="91" spans="1:36" ht="19" customHeight="1" x14ac:dyDescent="0.35">
      <c r="A91" s="93">
        <v>45044</v>
      </c>
      <c r="B91" s="82" t="s">
        <v>58</v>
      </c>
      <c r="C91" s="84" t="s">
        <v>74</v>
      </c>
      <c r="D91" s="32" t="s">
        <v>6</v>
      </c>
      <c r="E91" s="33" t="s">
        <v>42</v>
      </c>
      <c r="F91" s="76" t="s">
        <v>54</v>
      </c>
      <c r="G91" s="35">
        <v>200</v>
      </c>
      <c r="H91" s="36"/>
      <c r="I91" s="37"/>
      <c r="J91" s="35">
        <v>200</v>
      </c>
      <c r="K91" s="36"/>
      <c r="L91" s="37"/>
      <c r="M91" s="35">
        <v>50</v>
      </c>
      <c r="N91" s="36"/>
      <c r="O91" s="37"/>
      <c r="P91" s="35">
        <v>0</v>
      </c>
      <c r="Q91" s="36"/>
      <c r="R91" s="37"/>
      <c r="S91" s="35">
        <v>100</v>
      </c>
      <c r="T91" s="36"/>
      <c r="U91" s="37"/>
      <c r="V91" s="35">
        <v>0</v>
      </c>
      <c r="W91" s="36"/>
      <c r="X91" s="36"/>
      <c r="Y91" s="58">
        <f t="shared" ref="Y91" si="93">IF(SUM(J91+P91+V91)=0,"-",SUM(J91+P91+V91))</f>
        <v>200</v>
      </c>
      <c r="Z91" s="59"/>
      <c r="AA91" s="60"/>
      <c r="AB91" s="62">
        <f t="shared" ref="AB91" si="94">SUM(G91,M91,S91)+AB88</f>
        <v>3120</v>
      </c>
      <c r="AC91" s="63"/>
      <c r="AD91" s="64"/>
      <c r="AE91" s="35">
        <f t="shared" ref="AE91" si="95">SUM(J91,P91,V91)+AE88</f>
        <v>3126</v>
      </c>
      <c r="AF91" s="36"/>
      <c r="AG91" s="37"/>
      <c r="AH91" s="41">
        <f t="shared" ref="AH91" si="96">AE91/AB91</f>
        <v>1.0019230769230769</v>
      </c>
      <c r="AI91" s="42"/>
      <c r="AJ91" s="42"/>
    </row>
    <row r="92" spans="1:36" ht="19" customHeight="1" x14ac:dyDescent="0.35">
      <c r="A92" s="93"/>
      <c r="B92" s="31"/>
      <c r="C92" s="88"/>
      <c r="D92" s="43" t="s">
        <v>7</v>
      </c>
      <c r="E92" s="44" t="s">
        <v>57</v>
      </c>
      <c r="F92" s="45" t="s">
        <v>17</v>
      </c>
      <c r="G92" s="35"/>
      <c r="H92" s="36"/>
      <c r="I92" s="37"/>
      <c r="J92" s="35"/>
      <c r="K92" s="36"/>
      <c r="L92" s="37"/>
      <c r="M92" s="35"/>
      <c r="N92" s="36"/>
      <c r="O92" s="37"/>
      <c r="P92" s="35"/>
      <c r="Q92" s="36"/>
      <c r="R92" s="37"/>
      <c r="S92" s="35"/>
      <c r="T92" s="36"/>
      <c r="U92" s="37"/>
      <c r="V92" s="35"/>
      <c r="W92" s="36"/>
      <c r="X92" s="36"/>
      <c r="Y92" s="38"/>
      <c r="Z92" s="39"/>
      <c r="AA92" s="40"/>
      <c r="AB92" s="35"/>
      <c r="AC92" s="36"/>
      <c r="AD92" s="37"/>
      <c r="AE92" s="35"/>
      <c r="AF92" s="36"/>
      <c r="AG92" s="37"/>
      <c r="AH92" s="41"/>
      <c r="AI92" s="42"/>
      <c r="AJ92" s="42"/>
    </row>
    <row r="93" spans="1:36" ht="19" customHeight="1" thickBot="1" x14ac:dyDescent="0.4">
      <c r="A93" s="92"/>
      <c r="B93" s="46"/>
      <c r="C93" s="91"/>
      <c r="D93" s="43" t="s">
        <v>8</v>
      </c>
      <c r="E93" s="70" t="s">
        <v>59</v>
      </c>
      <c r="F93" s="50" t="s">
        <v>60</v>
      </c>
      <c r="G93" s="35"/>
      <c r="H93" s="36"/>
      <c r="I93" s="37"/>
      <c r="J93" s="35"/>
      <c r="K93" s="36"/>
      <c r="L93" s="37"/>
      <c r="M93" s="35"/>
      <c r="N93" s="36"/>
      <c r="O93" s="37"/>
      <c r="P93" s="35"/>
      <c r="Q93" s="36"/>
      <c r="R93" s="37"/>
      <c r="S93" s="35"/>
      <c r="T93" s="36"/>
      <c r="U93" s="37"/>
      <c r="V93" s="35"/>
      <c r="W93" s="36"/>
      <c r="X93" s="36"/>
      <c r="Y93" s="54"/>
      <c r="Z93" s="55"/>
      <c r="AA93" s="56"/>
      <c r="AB93" s="51"/>
      <c r="AC93" s="52"/>
      <c r="AD93" s="53"/>
      <c r="AE93" s="51"/>
      <c r="AF93" s="52"/>
      <c r="AG93" s="53"/>
      <c r="AH93" s="41"/>
      <c r="AI93" s="42"/>
      <c r="AJ93" s="42"/>
    </row>
    <row r="94" spans="1:36" ht="19" customHeight="1" x14ac:dyDescent="0.35">
      <c r="A94" s="93">
        <v>45045</v>
      </c>
      <c r="B94" s="82" t="s">
        <v>53</v>
      </c>
      <c r="C94" s="84" t="s">
        <v>75</v>
      </c>
      <c r="D94" s="74" t="s">
        <v>6</v>
      </c>
      <c r="E94" s="81" t="s">
        <v>61</v>
      </c>
      <c r="F94" s="76" t="s">
        <v>54</v>
      </c>
      <c r="G94" s="62">
        <v>200</v>
      </c>
      <c r="H94" s="63"/>
      <c r="I94" s="64"/>
      <c r="J94" s="62">
        <v>0</v>
      </c>
      <c r="K94" s="63"/>
      <c r="L94" s="64"/>
      <c r="M94" s="62">
        <v>0</v>
      </c>
      <c r="N94" s="63"/>
      <c r="O94" s="64"/>
      <c r="P94" s="62">
        <v>0</v>
      </c>
      <c r="Q94" s="63"/>
      <c r="R94" s="64"/>
      <c r="S94" s="62">
        <v>0</v>
      </c>
      <c r="T94" s="63"/>
      <c r="U94" s="64"/>
      <c r="V94" s="62">
        <v>0</v>
      </c>
      <c r="W94" s="63"/>
      <c r="X94" s="63"/>
      <c r="Y94" s="58" t="s">
        <v>62</v>
      </c>
      <c r="Z94" s="59"/>
      <c r="AA94" s="60"/>
      <c r="AB94" s="62">
        <f t="shared" ref="AB94" si="97">SUM(G94,M94,S94)+AB91</f>
        <v>3320</v>
      </c>
      <c r="AC94" s="63"/>
      <c r="AD94" s="64"/>
      <c r="AE94" s="35">
        <f t="shared" ref="AE94" si="98">SUM(J94,P94,V94)+AE91</f>
        <v>3126</v>
      </c>
      <c r="AF94" s="36"/>
      <c r="AG94" s="37"/>
      <c r="AH94" s="41">
        <f>AE94/AB94</f>
        <v>0.94156626506024099</v>
      </c>
      <c r="AI94" s="42"/>
      <c r="AJ94" s="42"/>
    </row>
    <row r="95" spans="1:36" ht="19" customHeight="1" x14ac:dyDescent="0.35">
      <c r="A95" s="93"/>
      <c r="B95" s="31"/>
      <c r="C95" s="88"/>
      <c r="D95" s="43" t="s">
        <v>7</v>
      </c>
      <c r="E95" s="44" t="s">
        <v>63</v>
      </c>
      <c r="F95" s="45" t="s">
        <v>17</v>
      </c>
      <c r="G95" s="35"/>
      <c r="H95" s="36"/>
      <c r="I95" s="37"/>
      <c r="J95" s="35"/>
      <c r="K95" s="36"/>
      <c r="L95" s="37"/>
      <c r="M95" s="35"/>
      <c r="N95" s="36"/>
      <c r="O95" s="37"/>
      <c r="P95" s="35"/>
      <c r="Q95" s="36"/>
      <c r="R95" s="37"/>
      <c r="S95" s="35"/>
      <c r="T95" s="36"/>
      <c r="U95" s="37"/>
      <c r="V95" s="35"/>
      <c r="W95" s="36"/>
      <c r="X95" s="36"/>
      <c r="Y95" s="38"/>
      <c r="Z95" s="39"/>
      <c r="AA95" s="40"/>
      <c r="AB95" s="35"/>
      <c r="AC95" s="36"/>
      <c r="AD95" s="37"/>
      <c r="AE95" s="35"/>
      <c r="AF95" s="36"/>
      <c r="AG95" s="37"/>
      <c r="AH95" s="41"/>
      <c r="AI95" s="42"/>
      <c r="AJ95" s="42"/>
    </row>
    <row r="96" spans="1:36" ht="19" customHeight="1" thickBot="1" x14ac:dyDescent="0.4">
      <c r="A96" s="92"/>
      <c r="B96" s="46"/>
      <c r="C96" s="91"/>
      <c r="D96" s="48" t="s">
        <v>8</v>
      </c>
      <c r="E96" s="49" t="s">
        <v>64</v>
      </c>
      <c r="F96" s="50" t="s">
        <v>60</v>
      </c>
      <c r="G96" s="51"/>
      <c r="H96" s="52"/>
      <c r="I96" s="53"/>
      <c r="J96" s="51"/>
      <c r="K96" s="52"/>
      <c r="L96" s="53"/>
      <c r="M96" s="51"/>
      <c r="N96" s="52"/>
      <c r="O96" s="53"/>
      <c r="P96" s="51"/>
      <c r="Q96" s="52"/>
      <c r="R96" s="53"/>
      <c r="S96" s="51"/>
      <c r="T96" s="52"/>
      <c r="U96" s="53"/>
      <c r="V96" s="51"/>
      <c r="W96" s="52"/>
      <c r="X96" s="52"/>
      <c r="Y96" s="54"/>
      <c r="Z96" s="55"/>
      <c r="AA96" s="56"/>
      <c r="AB96" s="51"/>
      <c r="AC96" s="52"/>
      <c r="AD96" s="53"/>
      <c r="AE96" s="51"/>
      <c r="AF96" s="52"/>
      <c r="AG96" s="53"/>
      <c r="AH96" s="41"/>
      <c r="AI96" s="42"/>
      <c r="AJ96" s="42"/>
    </row>
    <row r="97" spans="1:36" ht="19" customHeight="1" x14ac:dyDescent="0.35">
      <c r="A97" s="93">
        <v>45046</v>
      </c>
      <c r="B97" s="82" t="s">
        <v>37</v>
      </c>
      <c r="C97" s="84" t="s">
        <v>75</v>
      </c>
      <c r="D97" s="32" t="s">
        <v>6</v>
      </c>
      <c r="E97" s="33" t="s">
        <v>42</v>
      </c>
      <c r="F97" s="76" t="s">
        <v>54</v>
      </c>
      <c r="G97" s="35">
        <v>100</v>
      </c>
      <c r="H97" s="36"/>
      <c r="I97" s="37"/>
      <c r="J97" s="35">
        <v>45</v>
      </c>
      <c r="K97" s="36"/>
      <c r="L97" s="37"/>
      <c r="M97" s="35">
        <v>0</v>
      </c>
      <c r="N97" s="36"/>
      <c r="O97" s="37"/>
      <c r="P97" s="35">
        <v>0</v>
      </c>
      <c r="Q97" s="36"/>
      <c r="R97" s="37"/>
      <c r="S97" s="35">
        <v>0</v>
      </c>
      <c r="T97" s="36"/>
      <c r="U97" s="37"/>
      <c r="V97" s="35">
        <v>0</v>
      </c>
      <c r="W97" s="36"/>
      <c r="X97" s="36"/>
      <c r="Y97" s="58" t="s">
        <v>62</v>
      </c>
      <c r="Z97" s="59"/>
      <c r="AA97" s="60"/>
      <c r="AB97" s="62">
        <f t="shared" ref="AB97" si="99">SUM(G97,M97,S97)+AB94</f>
        <v>3420</v>
      </c>
      <c r="AC97" s="63"/>
      <c r="AD97" s="64"/>
      <c r="AE97" s="35">
        <f t="shared" ref="AE97" si="100">SUM(J97,P97,V97)+AE94</f>
        <v>3171</v>
      </c>
      <c r="AF97" s="36"/>
      <c r="AG97" s="37"/>
      <c r="AH97" s="41">
        <f t="shared" ref="AH97" si="101">AE97/AB97</f>
        <v>0.92719298245614035</v>
      </c>
      <c r="AI97" s="42"/>
      <c r="AJ97" s="42"/>
    </row>
    <row r="98" spans="1:36" ht="19" customHeight="1" x14ac:dyDescent="0.35">
      <c r="A98" s="93"/>
      <c r="B98" s="31"/>
      <c r="C98" s="88"/>
      <c r="D98" s="43"/>
      <c r="E98" s="44" t="s">
        <v>57</v>
      </c>
      <c r="F98" s="45" t="s">
        <v>39</v>
      </c>
      <c r="G98" s="35"/>
      <c r="H98" s="36"/>
      <c r="I98" s="37"/>
      <c r="J98" s="35"/>
      <c r="K98" s="36"/>
      <c r="L98" s="37"/>
      <c r="M98" s="35"/>
      <c r="N98" s="36"/>
      <c r="O98" s="37"/>
      <c r="P98" s="35"/>
      <c r="Q98" s="36"/>
      <c r="R98" s="37"/>
      <c r="S98" s="35"/>
      <c r="T98" s="36"/>
      <c r="U98" s="37"/>
      <c r="V98" s="35"/>
      <c r="W98" s="36"/>
      <c r="X98" s="36"/>
      <c r="Y98" s="38"/>
      <c r="Z98" s="39"/>
      <c r="AA98" s="40"/>
      <c r="AB98" s="35"/>
      <c r="AC98" s="36"/>
      <c r="AD98" s="37"/>
      <c r="AE98" s="35"/>
      <c r="AF98" s="36"/>
      <c r="AG98" s="37"/>
      <c r="AH98" s="41"/>
      <c r="AI98" s="42"/>
      <c r="AJ98" s="42"/>
    </row>
    <row r="99" spans="1:36" ht="19" customHeight="1" thickBot="1" x14ac:dyDescent="0.4">
      <c r="A99" s="92"/>
      <c r="B99" s="46"/>
      <c r="C99" s="91"/>
      <c r="D99" s="43" t="s">
        <v>7</v>
      </c>
      <c r="E99" s="70" t="s">
        <v>65</v>
      </c>
      <c r="F99" s="50" t="s">
        <v>60</v>
      </c>
      <c r="G99" s="35"/>
      <c r="H99" s="36"/>
      <c r="I99" s="37"/>
      <c r="J99" s="35"/>
      <c r="K99" s="36"/>
      <c r="L99" s="37"/>
      <c r="M99" s="35"/>
      <c r="N99" s="36"/>
      <c r="O99" s="37"/>
      <c r="P99" s="35"/>
      <c r="Q99" s="36"/>
      <c r="R99" s="37"/>
      <c r="S99" s="35"/>
      <c r="T99" s="36"/>
      <c r="U99" s="37"/>
      <c r="V99" s="35"/>
      <c r="W99" s="36"/>
      <c r="X99" s="36"/>
      <c r="Y99" s="54"/>
      <c r="Z99" s="55"/>
      <c r="AA99" s="56"/>
      <c r="AB99" s="51"/>
      <c r="AC99" s="52"/>
      <c r="AD99" s="53"/>
      <c r="AE99" s="51"/>
      <c r="AF99" s="52"/>
      <c r="AG99" s="53"/>
      <c r="AH99" s="41"/>
      <c r="AI99" s="42"/>
      <c r="AJ99" s="42"/>
    </row>
    <row r="100" spans="1:36" ht="19" customHeight="1" x14ac:dyDescent="0.35">
      <c r="A100" s="93">
        <v>45047</v>
      </c>
      <c r="B100" s="82" t="s">
        <v>51</v>
      </c>
      <c r="C100" s="84" t="s">
        <v>51</v>
      </c>
      <c r="D100" s="74" t="s">
        <v>6</v>
      </c>
      <c r="E100" s="94" t="s">
        <v>66</v>
      </c>
      <c r="F100" s="76" t="s">
        <v>54</v>
      </c>
      <c r="G100" s="62">
        <v>100</v>
      </c>
      <c r="H100" s="63"/>
      <c r="I100" s="64"/>
      <c r="J100" s="62">
        <v>0</v>
      </c>
      <c r="K100" s="63"/>
      <c r="L100" s="64"/>
      <c r="M100" s="62">
        <v>0</v>
      </c>
      <c r="N100" s="63"/>
      <c r="O100" s="64"/>
      <c r="P100" s="62">
        <v>0</v>
      </c>
      <c r="Q100" s="63"/>
      <c r="R100" s="64"/>
      <c r="S100" s="62">
        <v>0</v>
      </c>
      <c r="T100" s="63"/>
      <c r="U100" s="64"/>
      <c r="V100" s="62">
        <v>0</v>
      </c>
      <c r="W100" s="63"/>
      <c r="X100" s="63"/>
      <c r="Y100" s="58" t="s">
        <v>62</v>
      </c>
      <c r="Z100" s="59"/>
      <c r="AA100" s="60"/>
      <c r="AB100" s="62">
        <f t="shared" ref="AB100" si="102">SUM(G100,M100,S100)+AB97</f>
        <v>3520</v>
      </c>
      <c r="AC100" s="63"/>
      <c r="AD100" s="64"/>
      <c r="AE100" s="35">
        <f t="shared" ref="AE100" si="103">SUM(J100,P100,V100)+AE97</f>
        <v>3171</v>
      </c>
      <c r="AF100" s="36"/>
      <c r="AG100" s="37"/>
      <c r="AH100" s="41">
        <f t="shared" ref="AH100" si="104">AE100/AB100</f>
        <v>0.90085227272727275</v>
      </c>
      <c r="AI100" s="42"/>
      <c r="AJ100" s="42"/>
    </row>
    <row r="101" spans="1:36" ht="19" customHeight="1" x14ac:dyDescent="0.35">
      <c r="A101" s="93"/>
      <c r="B101" s="31"/>
      <c r="C101" s="88"/>
      <c r="D101" s="43"/>
      <c r="E101" s="44"/>
      <c r="F101" s="45"/>
      <c r="G101" s="35"/>
      <c r="H101" s="36"/>
      <c r="I101" s="37"/>
      <c r="J101" s="35"/>
      <c r="K101" s="36"/>
      <c r="L101" s="37"/>
      <c r="M101" s="35"/>
      <c r="N101" s="36"/>
      <c r="O101" s="37"/>
      <c r="P101" s="35"/>
      <c r="Q101" s="36"/>
      <c r="R101" s="37"/>
      <c r="S101" s="35"/>
      <c r="T101" s="36"/>
      <c r="U101" s="37"/>
      <c r="V101" s="35"/>
      <c r="W101" s="36"/>
      <c r="X101" s="36"/>
      <c r="Y101" s="38"/>
      <c r="Z101" s="39"/>
      <c r="AA101" s="40"/>
      <c r="AB101" s="35"/>
      <c r="AC101" s="36"/>
      <c r="AD101" s="37"/>
      <c r="AE101" s="35"/>
      <c r="AF101" s="36"/>
      <c r="AG101" s="37"/>
      <c r="AH101" s="41"/>
      <c r="AI101" s="42"/>
      <c r="AJ101" s="42"/>
    </row>
    <row r="102" spans="1:36" ht="19" customHeight="1" thickBot="1" x14ac:dyDescent="0.4">
      <c r="A102" s="92"/>
      <c r="B102" s="46"/>
      <c r="C102" s="91"/>
      <c r="D102" s="48" t="s">
        <v>7</v>
      </c>
      <c r="E102" s="49" t="s">
        <v>67</v>
      </c>
      <c r="F102" s="50" t="s">
        <v>60</v>
      </c>
      <c r="G102" s="51"/>
      <c r="H102" s="52"/>
      <c r="I102" s="53"/>
      <c r="J102" s="51"/>
      <c r="K102" s="52"/>
      <c r="L102" s="53"/>
      <c r="M102" s="51"/>
      <c r="N102" s="52"/>
      <c r="O102" s="53"/>
      <c r="P102" s="51"/>
      <c r="Q102" s="52"/>
      <c r="R102" s="53"/>
      <c r="S102" s="51"/>
      <c r="T102" s="52"/>
      <c r="U102" s="53"/>
      <c r="V102" s="51"/>
      <c r="W102" s="52"/>
      <c r="X102" s="52"/>
      <c r="Y102" s="54"/>
      <c r="Z102" s="55"/>
      <c r="AA102" s="56"/>
      <c r="AB102" s="51"/>
      <c r="AC102" s="52"/>
      <c r="AD102" s="53"/>
      <c r="AE102" s="51"/>
      <c r="AF102" s="52"/>
      <c r="AG102" s="53"/>
      <c r="AH102" s="41"/>
      <c r="AI102" s="42"/>
      <c r="AJ102" s="42"/>
    </row>
    <row r="103" spans="1:36" ht="19" customHeight="1" x14ac:dyDescent="0.35">
      <c r="A103" s="93">
        <v>45048</v>
      </c>
      <c r="B103" s="82" t="s">
        <v>46</v>
      </c>
      <c r="C103" s="84" t="s">
        <v>74</v>
      </c>
      <c r="D103" s="32" t="s">
        <v>6</v>
      </c>
      <c r="E103" s="94" t="s">
        <v>66</v>
      </c>
      <c r="F103" s="76" t="s">
        <v>54</v>
      </c>
      <c r="G103" s="35">
        <v>0</v>
      </c>
      <c r="H103" s="36"/>
      <c r="I103" s="37"/>
      <c r="J103" s="35">
        <v>0</v>
      </c>
      <c r="K103" s="36"/>
      <c r="L103" s="37"/>
      <c r="M103" s="35">
        <v>0</v>
      </c>
      <c r="N103" s="36"/>
      <c r="O103" s="37"/>
      <c r="P103" s="35">
        <v>0</v>
      </c>
      <c r="Q103" s="36"/>
      <c r="R103" s="37"/>
      <c r="S103" s="35">
        <v>0</v>
      </c>
      <c r="T103" s="36"/>
      <c r="U103" s="37"/>
      <c r="V103" s="35">
        <v>0</v>
      </c>
      <c r="W103" s="36"/>
      <c r="X103" s="36"/>
      <c r="Y103" s="58" t="s">
        <v>56</v>
      </c>
      <c r="Z103" s="59"/>
      <c r="AA103" s="60"/>
      <c r="AB103" s="62">
        <f t="shared" ref="AB103" si="105">SUM(G103,M103,S103)+AB100</f>
        <v>3520</v>
      </c>
      <c r="AC103" s="63"/>
      <c r="AD103" s="64"/>
      <c r="AE103" s="35">
        <f>SUM(J103,P103,V103)+AE100</f>
        <v>3171</v>
      </c>
      <c r="AF103" s="36"/>
      <c r="AG103" s="37"/>
      <c r="AH103" s="41">
        <f t="shared" ref="AH103" si="106">AE103/AB103</f>
        <v>0.90085227272727275</v>
      </c>
      <c r="AI103" s="42"/>
      <c r="AJ103" s="42"/>
    </row>
    <row r="104" spans="1:36" ht="19" customHeight="1" x14ac:dyDescent="0.35">
      <c r="A104" s="93"/>
      <c r="B104" s="31"/>
      <c r="C104" s="88"/>
      <c r="D104" s="43"/>
      <c r="E104" s="67"/>
      <c r="F104" s="45"/>
      <c r="G104" s="35"/>
      <c r="H104" s="36"/>
      <c r="I104" s="37"/>
      <c r="J104" s="35"/>
      <c r="K104" s="36"/>
      <c r="L104" s="37"/>
      <c r="M104" s="35"/>
      <c r="N104" s="36"/>
      <c r="O104" s="37"/>
      <c r="P104" s="35"/>
      <c r="Q104" s="36"/>
      <c r="R104" s="37"/>
      <c r="S104" s="35"/>
      <c r="T104" s="36"/>
      <c r="U104" s="37"/>
      <c r="V104" s="35"/>
      <c r="W104" s="36"/>
      <c r="X104" s="36"/>
      <c r="Y104" s="38"/>
      <c r="Z104" s="39"/>
      <c r="AA104" s="40"/>
      <c r="AB104" s="35"/>
      <c r="AC104" s="36"/>
      <c r="AD104" s="37"/>
      <c r="AE104" s="35"/>
      <c r="AF104" s="36"/>
      <c r="AG104" s="37"/>
      <c r="AH104" s="41"/>
      <c r="AI104" s="42"/>
      <c r="AJ104" s="42"/>
    </row>
    <row r="105" spans="1:36" ht="19" customHeight="1" thickBot="1" x14ac:dyDescent="0.4">
      <c r="A105" s="92"/>
      <c r="B105" s="46"/>
      <c r="C105" s="91"/>
      <c r="D105" s="43" t="s">
        <v>7</v>
      </c>
      <c r="E105" s="68" t="s">
        <v>35</v>
      </c>
      <c r="F105" s="50" t="s">
        <v>60</v>
      </c>
      <c r="G105" s="35"/>
      <c r="H105" s="36"/>
      <c r="I105" s="37"/>
      <c r="J105" s="35"/>
      <c r="K105" s="36"/>
      <c r="L105" s="37"/>
      <c r="M105" s="35"/>
      <c r="N105" s="36"/>
      <c r="O105" s="37"/>
      <c r="P105" s="35"/>
      <c r="Q105" s="36"/>
      <c r="R105" s="37"/>
      <c r="S105" s="35"/>
      <c r="T105" s="36"/>
      <c r="U105" s="37"/>
      <c r="V105" s="35"/>
      <c r="W105" s="36"/>
      <c r="X105" s="36"/>
      <c r="Y105" s="54"/>
      <c r="Z105" s="55"/>
      <c r="AA105" s="56"/>
      <c r="AB105" s="51"/>
      <c r="AC105" s="52"/>
      <c r="AD105" s="53"/>
      <c r="AE105" s="51"/>
      <c r="AF105" s="52"/>
      <c r="AG105" s="53"/>
      <c r="AH105" s="41"/>
      <c r="AI105" s="42"/>
      <c r="AJ105" s="42"/>
    </row>
    <row r="106" spans="1:36" ht="19" customHeight="1" x14ac:dyDescent="0.35">
      <c r="A106" s="93">
        <v>45049</v>
      </c>
      <c r="B106" s="82" t="s">
        <v>48</v>
      </c>
      <c r="C106" s="84" t="s">
        <v>74</v>
      </c>
      <c r="D106" s="74" t="s">
        <v>6</v>
      </c>
      <c r="E106" s="66" t="s">
        <v>28</v>
      </c>
      <c r="F106" s="76" t="s">
        <v>54</v>
      </c>
      <c r="G106" s="62">
        <v>0</v>
      </c>
      <c r="H106" s="63"/>
      <c r="I106" s="64"/>
      <c r="J106" s="62">
        <v>0</v>
      </c>
      <c r="K106" s="63"/>
      <c r="L106" s="64"/>
      <c r="M106" s="62">
        <v>0</v>
      </c>
      <c r="N106" s="63"/>
      <c r="O106" s="64"/>
      <c r="P106" s="62">
        <v>0</v>
      </c>
      <c r="Q106" s="63"/>
      <c r="R106" s="64"/>
      <c r="S106" s="62">
        <v>0</v>
      </c>
      <c r="T106" s="63"/>
      <c r="U106" s="64"/>
      <c r="V106" s="62">
        <v>0</v>
      </c>
      <c r="W106" s="63"/>
      <c r="X106" s="63"/>
      <c r="Y106" s="58" t="s">
        <v>56</v>
      </c>
      <c r="Z106" s="59"/>
      <c r="AA106" s="60"/>
      <c r="AB106" s="62">
        <f t="shared" ref="AB106" si="107">SUM(G106,M106,S106)+AB103</f>
        <v>3520</v>
      </c>
      <c r="AC106" s="63"/>
      <c r="AD106" s="64"/>
      <c r="AE106" s="35">
        <f t="shared" ref="AE106" si="108">SUM(J106,P106,V106)+AE103</f>
        <v>3171</v>
      </c>
      <c r="AF106" s="36"/>
      <c r="AG106" s="37"/>
      <c r="AH106" s="41">
        <f t="shared" ref="AH106" si="109">AE106/AB106</f>
        <v>0.90085227272727275</v>
      </c>
      <c r="AI106" s="42"/>
      <c r="AJ106" s="42"/>
    </row>
    <row r="107" spans="1:36" ht="19" customHeight="1" x14ac:dyDescent="0.35">
      <c r="A107" s="93"/>
      <c r="B107" s="31"/>
      <c r="C107" s="88"/>
      <c r="D107" s="43"/>
      <c r="E107" s="67"/>
      <c r="F107" s="45"/>
      <c r="G107" s="35"/>
      <c r="H107" s="36"/>
      <c r="I107" s="37"/>
      <c r="J107" s="35"/>
      <c r="K107" s="36"/>
      <c r="L107" s="37"/>
      <c r="M107" s="35"/>
      <c r="N107" s="36"/>
      <c r="O107" s="37"/>
      <c r="P107" s="35"/>
      <c r="Q107" s="36"/>
      <c r="R107" s="37"/>
      <c r="S107" s="35"/>
      <c r="T107" s="36"/>
      <c r="U107" s="37"/>
      <c r="V107" s="35"/>
      <c r="W107" s="36"/>
      <c r="X107" s="36"/>
      <c r="Y107" s="38"/>
      <c r="Z107" s="39"/>
      <c r="AA107" s="40"/>
      <c r="AB107" s="35"/>
      <c r="AC107" s="36"/>
      <c r="AD107" s="37"/>
      <c r="AE107" s="35"/>
      <c r="AF107" s="36"/>
      <c r="AG107" s="37"/>
      <c r="AH107" s="41"/>
      <c r="AI107" s="42"/>
      <c r="AJ107" s="42"/>
    </row>
    <row r="108" spans="1:36" ht="19" customHeight="1" thickBot="1" x14ac:dyDescent="0.4">
      <c r="A108" s="92"/>
      <c r="B108" s="46"/>
      <c r="C108" s="91"/>
      <c r="D108" s="48" t="s">
        <v>7</v>
      </c>
      <c r="E108" s="68" t="s">
        <v>28</v>
      </c>
      <c r="F108" s="50" t="s">
        <v>60</v>
      </c>
      <c r="G108" s="51"/>
      <c r="H108" s="52"/>
      <c r="I108" s="53"/>
      <c r="J108" s="51"/>
      <c r="K108" s="52"/>
      <c r="L108" s="53"/>
      <c r="M108" s="51"/>
      <c r="N108" s="52"/>
      <c r="O108" s="53"/>
      <c r="P108" s="51"/>
      <c r="Q108" s="52"/>
      <c r="R108" s="53"/>
      <c r="S108" s="51"/>
      <c r="T108" s="52"/>
      <c r="U108" s="53"/>
      <c r="V108" s="51"/>
      <c r="W108" s="52"/>
      <c r="X108" s="52"/>
      <c r="Y108" s="54"/>
      <c r="Z108" s="55"/>
      <c r="AA108" s="56"/>
      <c r="AB108" s="51"/>
      <c r="AC108" s="52"/>
      <c r="AD108" s="53"/>
      <c r="AE108" s="51"/>
      <c r="AF108" s="52"/>
      <c r="AG108" s="53"/>
      <c r="AH108" s="41"/>
      <c r="AI108" s="42"/>
      <c r="AJ108" s="42"/>
    </row>
    <row r="109" spans="1:36" ht="19" customHeight="1" x14ac:dyDescent="0.35">
      <c r="A109" s="93">
        <v>45050</v>
      </c>
      <c r="B109" s="82" t="s">
        <v>49</v>
      </c>
      <c r="C109" s="84" t="s">
        <v>74</v>
      </c>
      <c r="D109" s="32" t="s">
        <v>6</v>
      </c>
      <c r="E109" s="33" t="s">
        <v>68</v>
      </c>
      <c r="F109" s="76" t="s">
        <v>69</v>
      </c>
      <c r="G109" s="35">
        <v>100</v>
      </c>
      <c r="H109" s="36"/>
      <c r="I109" s="37"/>
      <c r="J109" s="35">
        <v>100</v>
      </c>
      <c r="K109" s="36"/>
      <c r="L109" s="37"/>
      <c r="M109" s="35">
        <v>0</v>
      </c>
      <c r="N109" s="36"/>
      <c r="O109" s="37"/>
      <c r="P109" s="35">
        <v>0</v>
      </c>
      <c r="Q109" s="36"/>
      <c r="R109" s="37"/>
      <c r="S109" s="35">
        <v>200</v>
      </c>
      <c r="T109" s="36"/>
      <c r="U109" s="37"/>
      <c r="V109" s="35">
        <v>100</v>
      </c>
      <c r="W109" s="36"/>
      <c r="X109" s="36"/>
      <c r="Y109" s="58">
        <f t="shared" ref="Y109" si="110">IF(SUM(J109+P109+V109)=0,"-",SUM(J109+P109+V109))</f>
        <v>200</v>
      </c>
      <c r="Z109" s="59"/>
      <c r="AA109" s="60"/>
      <c r="AB109" s="62">
        <f t="shared" ref="AB109" si="111">SUM(G109,M109,S109)+AB106</f>
        <v>3820</v>
      </c>
      <c r="AC109" s="63"/>
      <c r="AD109" s="64"/>
      <c r="AE109" s="35">
        <f t="shared" ref="AE109" si="112">SUM(J109,P109,V109)+AE106</f>
        <v>3371</v>
      </c>
      <c r="AF109" s="36"/>
      <c r="AG109" s="37"/>
      <c r="AH109" s="41">
        <f t="shared" ref="AH109" si="113">AE109/AB109</f>
        <v>0.88246073298429317</v>
      </c>
      <c r="AI109" s="42"/>
      <c r="AJ109" s="42"/>
    </row>
    <row r="110" spans="1:36" ht="19" customHeight="1" x14ac:dyDescent="0.35">
      <c r="A110" s="93"/>
      <c r="B110" s="31"/>
      <c r="C110" s="88"/>
      <c r="D110" s="43"/>
      <c r="E110" s="44"/>
      <c r="F110" s="45"/>
      <c r="G110" s="35"/>
      <c r="H110" s="36"/>
      <c r="I110" s="37"/>
      <c r="J110" s="35"/>
      <c r="K110" s="36"/>
      <c r="L110" s="37"/>
      <c r="M110" s="35"/>
      <c r="N110" s="36"/>
      <c r="O110" s="37"/>
      <c r="P110" s="35"/>
      <c r="Q110" s="36"/>
      <c r="R110" s="37"/>
      <c r="S110" s="35"/>
      <c r="T110" s="36"/>
      <c r="U110" s="37"/>
      <c r="V110" s="35"/>
      <c r="W110" s="36"/>
      <c r="X110" s="36"/>
      <c r="Y110" s="38"/>
      <c r="Z110" s="39"/>
      <c r="AA110" s="40"/>
      <c r="AB110" s="35"/>
      <c r="AC110" s="36"/>
      <c r="AD110" s="37"/>
      <c r="AE110" s="35"/>
      <c r="AF110" s="36"/>
      <c r="AG110" s="37"/>
      <c r="AH110" s="41"/>
      <c r="AI110" s="42"/>
      <c r="AJ110" s="42"/>
    </row>
    <row r="111" spans="1:36" ht="19" customHeight="1" thickBot="1" x14ac:dyDescent="0.4">
      <c r="A111" s="92"/>
      <c r="B111" s="46"/>
      <c r="C111" s="91"/>
      <c r="D111" s="43" t="s">
        <v>7</v>
      </c>
      <c r="E111" s="70" t="s">
        <v>70</v>
      </c>
      <c r="F111" s="50" t="s">
        <v>60</v>
      </c>
      <c r="G111" s="35"/>
      <c r="H111" s="36"/>
      <c r="I111" s="37"/>
      <c r="J111" s="35"/>
      <c r="K111" s="36"/>
      <c r="L111" s="37"/>
      <c r="M111" s="35"/>
      <c r="N111" s="36"/>
      <c r="O111" s="37"/>
      <c r="P111" s="35"/>
      <c r="Q111" s="36"/>
      <c r="R111" s="37"/>
      <c r="S111" s="35"/>
      <c r="T111" s="36"/>
      <c r="U111" s="37"/>
      <c r="V111" s="35"/>
      <c r="W111" s="36"/>
      <c r="X111" s="36"/>
      <c r="Y111" s="54"/>
      <c r="Z111" s="55"/>
      <c r="AA111" s="56"/>
      <c r="AB111" s="51"/>
      <c r="AC111" s="52"/>
      <c r="AD111" s="53"/>
      <c r="AE111" s="51"/>
      <c r="AF111" s="52"/>
      <c r="AG111" s="53"/>
      <c r="AH111" s="41"/>
      <c r="AI111" s="42"/>
      <c r="AJ111" s="42"/>
    </row>
    <row r="112" spans="1:36" ht="19" customHeight="1" x14ac:dyDescent="0.35">
      <c r="A112" s="93">
        <v>45051</v>
      </c>
      <c r="B112" s="82" t="s">
        <v>58</v>
      </c>
      <c r="C112" s="84" t="s">
        <v>74</v>
      </c>
      <c r="D112" s="74" t="s">
        <v>6</v>
      </c>
      <c r="E112" s="81"/>
      <c r="F112" s="76" t="s">
        <v>69</v>
      </c>
      <c r="G112" s="62">
        <v>100</v>
      </c>
      <c r="H112" s="63"/>
      <c r="I112" s="64"/>
      <c r="J112" s="62">
        <v>0</v>
      </c>
      <c r="K112" s="63"/>
      <c r="L112" s="64"/>
      <c r="M112" s="62">
        <v>0</v>
      </c>
      <c r="N112" s="63"/>
      <c r="O112" s="64"/>
      <c r="P112" s="62">
        <v>0</v>
      </c>
      <c r="Q112" s="63"/>
      <c r="R112" s="64"/>
      <c r="S112" s="62">
        <v>200</v>
      </c>
      <c r="T112" s="63"/>
      <c r="U112" s="64"/>
      <c r="V112" s="62">
        <v>0</v>
      </c>
      <c r="W112" s="63"/>
      <c r="X112" s="63"/>
      <c r="Y112" s="58" t="str">
        <f t="shared" ref="Y112" si="114">IF(SUM(J112+P112+V112)=0,"-",SUM(J112+P112+V112))</f>
        <v>-</v>
      </c>
      <c r="Z112" s="59"/>
      <c r="AA112" s="60"/>
      <c r="AB112" s="62">
        <f t="shared" ref="AB112" si="115">SUM(G112,M112,S112)+AB109</f>
        <v>4120</v>
      </c>
      <c r="AC112" s="63"/>
      <c r="AD112" s="64"/>
      <c r="AE112" s="35">
        <f t="shared" ref="AE112" si="116">SUM(J112,P112,V112)+AE109</f>
        <v>3371</v>
      </c>
      <c r="AF112" s="36"/>
      <c r="AG112" s="37"/>
      <c r="AH112" s="41">
        <f t="shared" ref="AH112" si="117">AE112/AB112</f>
        <v>0.81820388349514561</v>
      </c>
      <c r="AI112" s="42"/>
      <c r="AJ112" s="42"/>
    </row>
    <row r="113" spans="1:36" ht="19" customHeight="1" x14ac:dyDescent="0.35">
      <c r="A113" s="93"/>
      <c r="B113" s="31"/>
      <c r="C113" s="88"/>
      <c r="D113" s="43"/>
      <c r="E113" s="44"/>
      <c r="F113" s="45"/>
      <c r="G113" s="35"/>
      <c r="H113" s="36"/>
      <c r="I113" s="37"/>
      <c r="J113" s="35"/>
      <c r="K113" s="36"/>
      <c r="L113" s="37"/>
      <c r="M113" s="35"/>
      <c r="N113" s="36"/>
      <c r="O113" s="37"/>
      <c r="P113" s="35"/>
      <c r="Q113" s="36"/>
      <c r="R113" s="37"/>
      <c r="S113" s="35"/>
      <c r="T113" s="36"/>
      <c r="U113" s="37"/>
      <c r="V113" s="35"/>
      <c r="W113" s="36"/>
      <c r="X113" s="36"/>
      <c r="Y113" s="38"/>
      <c r="Z113" s="39"/>
      <c r="AA113" s="40"/>
      <c r="AB113" s="35"/>
      <c r="AC113" s="36"/>
      <c r="AD113" s="37"/>
      <c r="AE113" s="35"/>
      <c r="AF113" s="36"/>
      <c r="AG113" s="37"/>
      <c r="AH113" s="41"/>
      <c r="AI113" s="42"/>
      <c r="AJ113" s="42"/>
    </row>
    <row r="114" spans="1:36" ht="19" customHeight="1" thickBot="1" x14ac:dyDescent="0.4">
      <c r="A114" s="92"/>
      <c r="B114" s="46"/>
      <c r="C114" s="91"/>
      <c r="D114" s="48" t="s">
        <v>7</v>
      </c>
      <c r="E114" s="69"/>
      <c r="F114" s="50" t="s">
        <v>60</v>
      </c>
      <c r="G114" s="51"/>
      <c r="H114" s="52"/>
      <c r="I114" s="53"/>
      <c r="J114" s="51"/>
      <c r="K114" s="52"/>
      <c r="L114" s="53"/>
      <c r="M114" s="51"/>
      <c r="N114" s="52"/>
      <c r="O114" s="53"/>
      <c r="P114" s="51"/>
      <c r="Q114" s="52"/>
      <c r="R114" s="53"/>
      <c r="S114" s="51"/>
      <c r="T114" s="52"/>
      <c r="U114" s="53"/>
      <c r="V114" s="51"/>
      <c r="W114" s="52"/>
      <c r="X114" s="52"/>
      <c r="Y114" s="54"/>
      <c r="Z114" s="55"/>
      <c r="AA114" s="56"/>
      <c r="AB114" s="51"/>
      <c r="AC114" s="52"/>
      <c r="AD114" s="53"/>
      <c r="AE114" s="51"/>
      <c r="AF114" s="52"/>
      <c r="AG114" s="53"/>
      <c r="AH114" s="41"/>
      <c r="AI114" s="42"/>
      <c r="AJ114" s="42"/>
    </row>
    <row r="115" spans="1:36" ht="19" customHeight="1" x14ac:dyDescent="0.35">
      <c r="A115" s="93">
        <v>45052</v>
      </c>
      <c r="B115" s="82" t="s">
        <v>53</v>
      </c>
      <c r="C115" s="84" t="s">
        <v>75</v>
      </c>
      <c r="D115" s="32" t="s">
        <v>6</v>
      </c>
      <c r="E115" s="33"/>
      <c r="F115" s="76" t="s">
        <v>69</v>
      </c>
      <c r="G115" s="35">
        <v>200</v>
      </c>
      <c r="H115" s="36"/>
      <c r="I115" s="37"/>
      <c r="J115" s="35">
        <v>0</v>
      </c>
      <c r="K115" s="36"/>
      <c r="L115" s="37"/>
      <c r="M115" s="35">
        <v>0</v>
      </c>
      <c r="N115" s="36"/>
      <c r="O115" s="37"/>
      <c r="P115" s="35">
        <v>0</v>
      </c>
      <c r="Q115" s="36"/>
      <c r="R115" s="37"/>
      <c r="S115" s="35">
        <v>200</v>
      </c>
      <c r="T115" s="36"/>
      <c r="U115" s="37"/>
      <c r="V115" s="35">
        <v>0</v>
      </c>
      <c r="W115" s="36"/>
      <c r="X115" s="36"/>
      <c r="Y115" s="58" t="str">
        <f t="shared" ref="Y115" si="118">IF(SUM(J115+P115+V115)=0,"-",SUM(J115+P115+V115))</f>
        <v>-</v>
      </c>
      <c r="Z115" s="59"/>
      <c r="AA115" s="60"/>
      <c r="AB115" s="62">
        <f t="shared" ref="AB115" si="119">SUM(G115,M115,S115)+AB112</f>
        <v>4520</v>
      </c>
      <c r="AC115" s="63"/>
      <c r="AD115" s="64"/>
      <c r="AE115" s="35">
        <f t="shared" ref="AE115" si="120">SUM(J115,P115,V115)+AE112</f>
        <v>3371</v>
      </c>
      <c r="AF115" s="36"/>
      <c r="AG115" s="37"/>
      <c r="AH115" s="41">
        <f t="shared" ref="AH115" si="121">AE115/AB115</f>
        <v>0.74579646017699119</v>
      </c>
      <c r="AI115" s="42"/>
      <c r="AJ115" s="42"/>
    </row>
    <row r="116" spans="1:36" ht="19" customHeight="1" x14ac:dyDescent="0.35">
      <c r="A116" s="93"/>
      <c r="B116" s="31"/>
      <c r="C116" s="88"/>
      <c r="D116" s="43"/>
      <c r="E116" s="44"/>
      <c r="F116" s="45"/>
      <c r="G116" s="35"/>
      <c r="H116" s="36"/>
      <c r="I116" s="37"/>
      <c r="J116" s="35"/>
      <c r="K116" s="36"/>
      <c r="L116" s="37"/>
      <c r="M116" s="35"/>
      <c r="N116" s="36"/>
      <c r="O116" s="37"/>
      <c r="P116" s="35"/>
      <c r="Q116" s="36"/>
      <c r="R116" s="37"/>
      <c r="S116" s="35"/>
      <c r="T116" s="36"/>
      <c r="U116" s="37"/>
      <c r="V116" s="35"/>
      <c r="W116" s="36"/>
      <c r="X116" s="36"/>
      <c r="Y116" s="38"/>
      <c r="Z116" s="39"/>
      <c r="AA116" s="40"/>
      <c r="AB116" s="35"/>
      <c r="AC116" s="36"/>
      <c r="AD116" s="37"/>
      <c r="AE116" s="35"/>
      <c r="AF116" s="36"/>
      <c r="AG116" s="37"/>
      <c r="AH116" s="41"/>
      <c r="AI116" s="42"/>
      <c r="AJ116" s="42"/>
    </row>
    <row r="117" spans="1:36" ht="19" customHeight="1" thickBot="1" x14ac:dyDescent="0.4">
      <c r="A117" s="92"/>
      <c r="B117" s="46"/>
      <c r="C117" s="91"/>
      <c r="D117" s="43" t="s">
        <v>7</v>
      </c>
      <c r="E117" s="70"/>
      <c r="F117" s="50" t="s">
        <v>60</v>
      </c>
      <c r="G117" s="35"/>
      <c r="H117" s="36"/>
      <c r="I117" s="37"/>
      <c r="J117" s="35"/>
      <c r="K117" s="36"/>
      <c r="L117" s="37"/>
      <c r="M117" s="35"/>
      <c r="N117" s="36"/>
      <c r="O117" s="37"/>
      <c r="P117" s="35"/>
      <c r="Q117" s="36"/>
      <c r="R117" s="37"/>
      <c r="S117" s="35"/>
      <c r="T117" s="36"/>
      <c r="U117" s="37"/>
      <c r="V117" s="35"/>
      <c r="W117" s="36"/>
      <c r="X117" s="36"/>
      <c r="Y117" s="54"/>
      <c r="Z117" s="55"/>
      <c r="AA117" s="56"/>
      <c r="AB117" s="51"/>
      <c r="AC117" s="52"/>
      <c r="AD117" s="53"/>
      <c r="AE117" s="51"/>
      <c r="AF117" s="52"/>
      <c r="AG117" s="53"/>
      <c r="AH117" s="41"/>
      <c r="AI117" s="42"/>
      <c r="AJ117" s="42"/>
    </row>
    <row r="118" spans="1:36" ht="19" customHeight="1" x14ac:dyDescent="0.35">
      <c r="A118" s="93">
        <v>45053</v>
      </c>
      <c r="B118" s="82" t="s">
        <v>37</v>
      </c>
      <c r="C118" s="84" t="s">
        <v>75</v>
      </c>
      <c r="D118" s="95" t="s">
        <v>6</v>
      </c>
      <c r="E118" s="81"/>
      <c r="F118" s="76" t="s">
        <v>69</v>
      </c>
      <c r="G118" s="62">
        <v>200</v>
      </c>
      <c r="H118" s="63"/>
      <c r="I118" s="64"/>
      <c r="J118" s="62">
        <v>0</v>
      </c>
      <c r="K118" s="63"/>
      <c r="L118" s="64"/>
      <c r="M118" s="62">
        <v>0</v>
      </c>
      <c r="N118" s="63"/>
      <c r="O118" s="64"/>
      <c r="P118" s="62">
        <v>0</v>
      </c>
      <c r="Q118" s="63"/>
      <c r="R118" s="64"/>
      <c r="S118" s="62">
        <v>200</v>
      </c>
      <c r="T118" s="63"/>
      <c r="U118" s="64"/>
      <c r="V118" s="62">
        <v>0</v>
      </c>
      <c r="W118" s="63"/>
      <c r="X118" s="63"/>
      <c r="Y118" s="58" t="str">
        <f t="shared" ref="Y118" si="122">IF(SUM(J118+P118+V118)=0,"-",SUM(J118+P118+V118))</f>
        <v>-</v>
      </c>
      <c r="Z118" s="59"/>
      <c r="AA118" s="60"/>
      <c r="AB118" s="62">
        <f t="shared" ref="AB118" si="123">SUM(G118,M118,S118)+AB115</f>
        <v>4920</v>
      </c>
      <c r="AC118" s="63"/>
      <c r="AD118" s="64"/>
      <c r="AE118" s="35">
        <f t="shared" ref="AE118" si="124">SUM(J118,P118,V118)+AE115</f>
        <v>3371</v>
      </c>
      <c r="AF118" s="36"/>
      <c r="AG118" s="37"/>
      <c r="AH118" s="41">
        <f t="shared" ref="AH118" si="125">AE118/AB118</f>
        <v>0.68516260162601628</v>
      </c>
      <c r="AI118" s="42"/>
      <c r="AJ118" s="42"/>
    </row>
    <row r="119" spans="1:36" ht="19" customHeight="1" x14ac:dyDescent="0.35">
      <c r="A119" s="93"/>
      <c r="B119" s="31"/>
      <c r="C119" s="88"/>
      <c r="D119" s="43"/>
      <c r="E119" s="44"/>
      <c r="F119" s="45"/>
      <c r="G119" s="35"/>
      <c r="H119" s="36"/>
      <c r="I119" s="37"/>
      <c r="J119" s="35"/>
      <c r="K119" s="36"/>
      <c r="L119" s="37"/>
      <c r="M119" s="35"/>
      <c r="N119" s="36"/>
      <c r="O119" s="37"/>
      <c r="P119" s="35"/>
      <c r="Q119" s="36"/>
      <c r="R119" s="37"/>
      <c r="S119" s="35"/>
      <c r="T119" s="36"/>
      <c r="U119" s="37"/>
      <c r="V119" s="35"/>
      <c r="W119" s="36"/>
      <c r="X119" s="36"/>
      <c r="Y119" s="38"/>
      <c r="Z119" s="39"/>
      <c r="AA119" s="40"/>
      <c r="AB119" s="35"/>
      <c r="AC119" s="36"/>
      <c r="AD119" s="37"/>
      <c r="AE119" s="35"/>
      <c r="AF119" s="36"/>
      <c r="AG119" s="37"/>
      <c r="AH119" s="41"/>
      <c r="AI119" s="42"/>
      <c r="AJ119" s="42"/>
    </row>
    <row r="120" spans="1:36" ht="19" customHeight="1" thickBot="1" x14ac:dyDescent="0.4">
      <c r="A120" s="92"/>
      <c r="B120" s="46"/>
      <c r="C120" s="91"/>
      <c r="D120" s="43" t="s">
        <v>7</v>
      </c>
      <c r="E120" s="49"/>
      <c r="F120" s="50" t="s">
        <v>60</v>
      </c>
      <c r="G120" s="51"/>
      <c r="H120" s="52"/>
      <c r="I120" s="53"/>
      <c r="J120" s="51"/>
      <c r="K120" s="52"/>
      <c r="L120" s="53"/>
      <c r="M120" s="51"/>
      <c r="N120" s="52"/>
      <c r="O120" s="53"/>
      <c r="P120" s="51"/>
      <c r="Q120" s="52"/>
      <c r="R120" s="53"/>
      <c r="S120" s="51"/>
      <c r="T120" s="52"/>
      <c r="U120" s="53"/>
      <c r="V120" s="51"/>
      <c r="W120" s="52"/>
      <c r="X120" s="52"/>
      <c r="Y120" s="54"/>
      <c r="Z120" s="55"/>
      <c r="AA120" s="56"/>
      <c r="AB120" s="51"/>
      <c r="AC120" s="52"/>
      <c r="AD120" s="53"/>
      <c r="AE120" s="51"/>
      <c r="AF120" s="52"/>
      <c r="AG120" s="53"/>
      <c r="AH120" s="41"/>
      <c r="AI120" s="42"/>
      <c r="AJ120" s="42"/>
    </row>
    <row r="121" spans="1:36" ht="19" customHeight="1" x14ac:dyDescent="0.35">
      <c r="A121" s="93">
        <v>45054</v>
      </c>
      <c r="B121" s="82" t="s">
        <v>44</v>
      </c>
      <c r="C121" s="84" t="s">
        <v>74</v>
      </c>
      <c r="D121" s="95" t="s">
        <v>6</v>
      </c>
      <c r="E121" s="33"/>
      <c r="F121" s="76" t="s">
        <v>69</v>
      </c>
      <c r="G121" s="35">
        <v>200</v>
      </c>
      <c r="H121" s="36"/>
      <c r="I121" s="37"/>
      <c r="J121" s="35">
        <v>0</v>
      </c>
      <c r="K121" s="36"/>
      <c r="L121" s="37"/>
      <c r="M121" s="35">
        <v>0</v>
      </c>
      <c r="N121" s="36"/>
      <c r="O121" s="37"/>
      <c r="P121" s="35">
        <v>0</v>
      </c>
      <c r="Q121" s="36"/>
      <c r="R121" s="37"/>
      <c r="S121" s="35">
        <v>200</v>
      </c>
      <c r="T121" s="36"/>
      <c r="U121" s="37"/>
      <c r="V121" s="35">
        <v>0</v>
      </c>
      <c r="W121" s="36"/>
      <c r="X121" s="36"/>
      <c r="Y121" s="58" t="str">
        <f t="shared" ref="Y121" si="126">IF(SUM(J121+P121+V121)=0,"-",SUM(J121+P121+V121))</f>
        <v>-</v>
      </c>
      <c r="Z121" s="59"/>
      <c r="AA121" s="60"/>
      <c r="AB121" s="62">
        <f t="shared" ref="AB121" si="127">SUM(G121,M121,S121)+AB118</f>
        <v>5320</v>
      </c>
      <c r="AC121" s="63"/>
      <c r="AD121" s="64"/>
      <c r="AE121" s="35">
        <f t="shared" ref="AE121" si="128">SUM(J121,P121,V121)+AE118</f>
        <v>3371</v>
      </c>
      <c r="AF121" s="36"/>
      <c r="AG121" s="37"/>
      <c r="AH121" s="41">
        <f t="shared" ref="AH121" si="129">AE121/AB121</f>
        <v>0.63364661654135335</v>
      </c>
      <c r="AI121" s="42"/>
      <c r="AJ121" s="42"/>
    </row>
    <row r="122" spans="1:36" ht="19" customHeight="1" x14ac:dyDescent="0.35">
      <c r="A122" s="93"/>
      <c r="B122" s="31"/>
      <c r="C122" s="88"/>
      <c r="D122" s="43"/>
      <c r="E122" s="44"/>
      <c r="F122" s="45"/>
      <c r="G122" s="35"/>
      <c r="H122" s="36"/>
      <c r="I122" s="37"/>
      <c r="J122" s="35"/>
      <c r="K122" s="36"/>
      <c r="L122" s="37"/>
      <c r="M122" s="35"/>
      <c r="N122" s="36"/>
      <c r="O122" s="37"/>
      <c r="P122" s="35"/>
      <c r="Q122" s="36"/>
      <c r="R122" s="37"/>
      <c r="S122" s="35"/>
      <c r="T122" s="36"/>
      <c r="U122" s="37"/>
      <c r="V122" s="35"/>
      <c r="W122" s="36"/>
      <c r="X122" s="36"/>
      <c r="Y122" s="38"/>
      <c r="Z122" s="39"/>
      <c r="AA122" s="40"/>
      <c r="AB122" s="35"/>
      <c r="AC122" s="36"/>
      <c r="AD122" s="37"/>
      <c r="AE122" s="35"/>
      <c r="AF122" s="36"/>
      <c r="AG122" s="37"/>
      <c r="AH122" s="41"/>
      <c r="AI122" s="42"/>
      <c r="AJ122" s="42"/>
    </row>
    <row r="123" spans="1:36" ht="19" customHeight="1" thickBot="1" x14ac:dyDescent="0.4">
      <c r="A123" s="92"/>
      <c r="B123" s="46"/>
      <c r="C123" s="91"/>
      <c r="D123" s="43" t="s">
        <v>7</v>
      </c>
      <c r="E123" s="49"/>
      <c r="F123" s="50" t="s">
        <v>60</v>
      </c>
      <c r="G123" s="51"/>
      <c r="H123" s="52"/>
      <c r="I123" s="53"/>
      <c r="J123" s="51"/>
      <c r="K123" s="52"/>
      <c r="L123" s="53"/>
      <c r="M123" s="51"/>
      <c r="N123" s="52"/>
      <c r="O123" s="53"/>
      <c r="P123" s="51"/>
      <c r="Q123" s="52"/>
      <c r="R123" s="53"/>
      <c r="S123" s="51"/>
      <c r="T123" s="52"/>
      <c r="U123" s="53"/>
      <c r="V123" s="51"/>
      <c r="W123" s="52"/>
      <c r="X123" s="52"/>
      <c r="Y123" s="54"/>
      <c r="Z123" s="55"/>
      <c r="AA123" s="56"/>
      <c r="AB123" s="51"/>
      <c r="AC123" s="52"/>
      <c r="AD123" s="53"/>
      <c r="AE123" s="51"/>
      <c r="AF123" s="52"/>
      <c r="AG123" s="53"/>
      <c r="AH123" s="41"/>
      <c r="AI123" s="42"/>
      <c r="AJ123" s="42"/>
    </row>
    <row r="124" spans="1:36" ht="19" customHeight="1" x14ac:dyDescent="0.35">
      <c r="A124" s="93">
        <v>45055</v>
      </c>
      <c r="B124" s="82" t="s">
        <v>46</v>
      </c>
      <c r="C124" s="84" t="s">
        <v>74</v>
      </c>
      <c r="D124" s="95" t="s">
        <v>6</v>
      </c>
      <c r="E124" s="33" t="s">
        <v>67</v>
      </c>
      <c r="F124" s="76" t="s">
        <v>69</v>
      </c>
      <c r="G124" s="35">
        <v>0</v>
      </c>
      <c r="H124" s="36"/>
      <c r="I124" s="37"/>
      <c r="J124" s="35">
        <v>0</v>
      </c>
      <c r="K124" s="36"/>
      <c r="L124" s="37"/>
      <c r="M124" s="35">
        <v>0</v>
      </c>
      <c r="N124" s="36"/>
      <c r="O124" s="37"/>
      <c r="P124" s="35">
        <v>0</v>
      </c>
      <c r="Q124" s="36"/>
      <c r="R124" s="37"/>
      <c r="S124" s="35">
        <v>200</v>
      </c>
      <c r="T124" s="36"/>
      <c r="U124" s="37"/>
      <c r="V124" s="35">
        <v>0</v>
      </c>
      <c r="W124" s="36"/>
      <c r="X124" s="36"/>
      <c r="Y124" s="58" t="s">
        <v>56</v>
      </c>
      <c r="Z124" s="59"/>
      <c r="AA124" s="60"/>
      <c r="AB124" s="62">
        <f t="shared" ref="AB124" si="130">SUM(G124,M124,S124)+AB121</f>
        <v>5520</v>
      </c>
      <c r="AC124" s="63"/>
      <c r="AD124" s="64"/>
      <c r="AE124" s="35">
        <f t="shared" ref="AE124" si="131">SUM(J124,P124,V124)+AE121</f>
        <v>3371</v>
      </c>
      <c r="AF124" s="36"/>
      <c r="AG124" s="37"/>
      <c r="AH124" s="41">
        <f t="shared" ref="AH124" si="132">AE124/AB124</f>
        <v>0.61068840579710149</v>
      </c>
      <c r="AI124" s="42"/>
      <c r="AJ124" s="42"/>
    </row>
    <row r="125" spans="1:36" ht="19" customHeight="1" x14ac:dyDescent="0.35">
      <c r="A125" s="93"/>
      <c r="B125" s="31"/>
      <c r="C125" s="88"/>
      <c r="D125" s="43"/>
      <c r="E125" s="67"/>
      <c r="F125" s="45"/>
      <c r="G125" s="35"/>
      <c r="H125" s="36"/>
      <c r="I125" s="37"/>
      <c r="J125" s="35"/>
      <c r="K125" s="36"/>
      <c r="L125" s="37"/>
      <c r="M125" s="35"/>
      <c r="N125" s="36"/>
      <c r="O125" s="37"/>
      <c r="P125" s="35"/>
      <c r="Q125" s="36"/>
      <c r="R125" s="37"/>
      <c r="S125" s="35"/>
      <c r="T125" s="36"/>
      <c r="U125" s="37"/>
      <c r="V125" s="35"/>
      <c r="W125" s="36"/>
      <c r="X125" s="36"/>
      <c r="Y125" s="38"/>
      <c r="Z125" s="39"/>
      <c r="AA125" s="40"/>
      <c r="AB125" s="35"/>
      <c r="AC125" s="36"/>
      <c r="AD125" s="37"/>
      <c r="AE125" s="35"/>
      <c r="AF125" s="36"/>
      <c r="AG125" s="37"/>
      <c r="AH125" s="41"/>
      <c r="AI125" s="42"/>
      <c r="AJ125" s="42"/>
    </row>
    <row r="126" spans="1:36" ht="19" customHeight="1" thickBot="1" x14ac:dyDescent="0.4">
      <c r="A126" s="92"/>
      <c r="B126" s="46"/>
      <c r="C126" s="91"/>
      <c r="D126" s="43" t="s">
        <v>7</v>
      </c>
      <c r="E126" s="49"/>
      <c r="F126" s="50" t="s">
        <v>60</v>
      </c>
      <c r="G126" s="51"/>
      <c r="H126" s="52"/>
      <c r="I126" s="53"/>
      <c r="J126" s="51"/>
      <c r="K126" s="52"/>
      <c r="L126" s="53"/>
      <c r="M126" s="51"/>
      <c r="N126" s="52"/>
      <c r="O126" s="53"/>
      <c r="P126" s="51"/>
      <c r="Q126" s="52"/>
      <c r="R126" s="53"/>
      <c r="S126" s="51"/>
      <c r="T126" s="52"/>
      <c r="U126" s="53"/>
      <c r="V126" s="51"/>
      <c r="W126" s="52"/>
      <c r="X126" s="52"/>
      <c r="Y126" s="54"/>
      <c r="Z126" s="55"/>
      <c r="AA126" s="56"/>
      <c r="AB126" s="51"/>
      <c r="AC126" s="52"/>
      <c r="AD126" s="53"/>
      <c r="AE126" s="51"/>
      <c r="AF126" s="52"/>
      <c r="AG126" s="53"/>
      <c r="AH126" s="41"/>
      <c r="AI126" s="42"/>
      <c r="AJ126" s="42"/>
    </row>
    <row r="127" spans="1:36" ht="19" customHeight="1" x14ac:dyDescent="0.35">
      <c r="A127" s="93">
        <v>45056</v>
      </c>
      <c r="B127" s="82" t="s">
        <v>48</v>
      </c>
      <c r="C127" s="84" t="s">
        <v>74</v>
      </c>
      <c r="D127" s="95" t="s">
        <v>6</v>
      </c>
      <c r="E127" s="66" t="s">
        <v>28</v>
      </c>
      <c r="F127" s="76" t="s">
        <v>69</v>
      </c>
      <c r="G127" s="35">
        <v>0</v>
      </c>
      <c r="H127" s="36"/>
      <c r="I127" s="37"/>
      <c r="J127" s="35">
        <v>0</v>
      </c>
      <c r="K127" s="36"/>
      <c r="L127" s="37"/>
      <c r="M127" s="35">
        <v>0</v>
      </c>
      <c r="N127" s="36"/>
      <c r="O127" s="37"/>
      <c r="P127" s="35">
        <v>0</v>
      </c>
      <c r="Q127" s="36"/>
      <c r="R127" s="37"/>
      <c r="S127" s="35">
        <v>0</v>
      </c>
      <c r="T127" s="36"/>
      <c r="U127" s="37"/>
      <c r="V127" s="35">
        <v>0</v>
      </c>
      <c r="W127" s="36"/>
      <c r="X127" s="36"/>
      <c r="Y127" s="58" t="s">
        <v>56</v>
      </c>
      <c r="Z127" s="59"/>
      <c r="AA127" s="60"/>
      <c r="AB127" s="62">
        <f t="shared" ref="AB127" si="133">SUM(G127,M127,S127)+AB124</f>
        <v>5520</v>
      </c>
      <c r="AC127" s="63"/>
      <c r="AD127" s="64"/>
      <c r="AE127" s="35">
        <f t="shared" ref="AE127" si="134">SUM(J127,P127,V127)+AE124</f>
        <v>3371</v>
      </c>
      <c r="AF127" s="36"/>
      <c r="AG127" s="37"/>
      <c r="AH127" s="41">
        <f t="shared" ref="AH127" si="135">AE127/AB127</f>
        <v>0.61068840579710149</v>
      </c>
      <c r="AI127" s="42"/>
      <c r="AJ127" s="42"/>
    </row>
    <row r="128" spans="1:36" ht="19" customHeight="1" x14ac:dyDescent="0.35">
      <c r="A128" s="93"/>
      <c r="B128" s="31"/>
      <c r="C128" s="88"/>
      <c r="D128" s="43"/>
      <c r="E128" s="44"/>
      <c r="F128" s="45"/>
      <c r="G128" s="35"/>
      <c r="H128" s="36"/>
      <c r="I128" s="37"/>
      <c r="J128" s="35"/>
      <c r="K128" s="36"/>
      <c r="L128" s="37"/>
      <c r="M128" s="35"/>
      <c r="N128" s="36"/>
      <c r="O128" s="37"/>
      <c r="P128" s="35"/>
      <c r="Q128" s="36"/>
      <c r="R128" s="37"/>
      <c r="S128" s="35"/>
      <c r="T128" s="36"/>
      <c r="U128" s="37"/>
      <c r="V128" s="35"/>
      <c r="W128" s="36"/>
      <c r="X128" s="36"/>
      <c r="Y128" s="38"/>
      <c r="Z128" s="39"/>
      <c r="AA128" s="40"/>
      <c r="AB128" s="35"/>
      <c r="AC128" s="36"/>
      <c r="AD128" s="37"/>
      <c r="AE128" s="35"/>
      <c r="AF128" s="36"/>
      <c r="AG128" s="37"/>
      <c r="AH128" s="41"/>
      <c r="AI128" s="42"/>
      <c r="AJ128" s="42"/>
    </row>
    <row r="129" spans="1:36" ht="19" customHeight="1" thickBot="1" x14ac:dyDescent="0.4">
      <c r="A129" s="92"/>
      <c r="B129" s="46"/>
      <c r="C129" s="91"/>
      <c r="D129" s="43" t="s">
        <v>7</v>
      </c>
      <c r="E129" s="68" t="s">
        <v>28</v>
      </c>
      <c r="F129" s="50" t="s">
        <v>60</v>
      </c>
      <c r="G129" s="51"/>
      <c r="H129" s="52"/>
      <c r="I129" s="53"/>
      <c r="J129" s="51"/>
      <c r="K129" s="52"/>
      <c r="L129" s="53"/>
      <c r="M129" s="51"/>
      <c r="N129" s="52"/>
      <c r="O129" s="53"/>
      <c r="P129" s="51"/>
      <c r="Q129" s="52"/>
      <c r="R129" s="53"/>
      <c r="S129" s="51"/>
      <c r="T129" s="52"/>
      <c r="U129" s="53"/>
      <c r="V129" s="51"/>
      <c r="W129" s="52"/>
      <c r="X129" s="52"/>
      <c r="Y129" s="54"/>
      <c r="Z129" s="55"/>
      <c r="AA129" s="56"/>
      <c r="AB129" s="51"/>
      <c r="AC129" s="52"/>
      <c r="AD129" s="53"/>
      <c r="AE129" s="51"/>
      <c r="AF129" s="52"/>
      <c r="AG129" s="53"/>
      <c r="AH129" s="41"/>
      <c r="AI129" s="42"/>
      <c r="AJ129" s="42"/>
    </row>
    <row r="130" spans="1:36" ht="19" customHeight="1" x14ac:dyDescent="0.35">
      <c r="A130" s="93">
        <v>45057</v>
      </c>
      <c r="B130" s="82" t="s">
        <v>49</v>
      </c>
      <c r="C130" s="84" t="s">
        <v>74</v>
      </c>
      <c r="D130" s="95" t="s">
        <v>6</v>
      </c>
      <c r="E130" s="33"/>
      <c r="F130" s="76" t="s">
        <v>69</v>
      </c>
      <c r="G130" s="35">
        <v>200</v>
      </c>
      <c r="H130" s="36"/>
      <c r="I130" s="37"/>
      <c r="J130" s="35">
        <v>0</v>
      </c>
      <c r="K130" s="36"/>
      <c r="L130" s="37"/>
      <c r="M130" s="35">
        <v>0</v>
      </c>
      <c r="N130" s="36"/>
      <c r="O130" s="37"/>
      <c r="P130" s="35">
        <v>0</v>
      </c>
      <c r="Q130" s="36"/>
      <c r="R130" s="37"/>
      <c r="S130" s="35">
        <v>200</v>
      </c>
      <c r="T130" s="36"/>
      <c r="U130" s="37"/>
      <c r="V130" s="35">
        <v>0</v>
      </c>
      <c r="W130" s="36"/>
      <c r="X130" s="36"/>
      <c r="Y130" s="58" t="str">
        <f t="shared" ref="Y130" si="136">IF(SUM(J130+P130+V130)=0,"-",SUM(J130+P130+V130))</f>
        <v>-</v>
      </c>
      <c r="Z130" s="59"/>
      <c r="AA130" s="60"/>
      <c r="AB130" s="62">
        <f t="shared" ref="AB130" si="137">SUM(G130,M130,S130)+AB127</f>
        <v>5920</v>
      </c>
      <c r="AC130" s="63"/>
      <c r="AD130" s="64"/>
      <c r="AE130" s="35">
        <f t="shared" ref="AE130" si="138">SUM(J130,P130,V130)+AE127</f>
        <v>3371</v>
      </c>
      <c r="AF130" s="36"/>
      <c r="AG130" s="37"/>
      <c r="AH130" s="41">
        <f t="shared" ref="AH130" si="139">AE130/AB130</f>
        <v>0.5694256756756757</v>
      </c>
      <c r="AI130" s="42"/>
      <c r="AJ130" s="42"/>
    </row>
    <row r="131" spans="1:36" ht="19" customHeight="1" x14ac:dyDescent="0.35">
      <c r="A131" s="93"/>
      <c r="B131" s="31"/>
      <c r="C131" s="88"/>
      <c r="D131" s="43"/>
      <c r="E131" s="96"/>
      <c r="F131" s="45"/>
      <c r="G131" s="35"/>
      <c r="H131" s="36"/>
      <c r="I131" s="37"/>
      <c r="J131" s="35"/>
      <c r="K131" s="36"/>
      <c r="L131" s="37"/>
      <c r="M131" s="35"/>
      <c r="N131" s="36"/>
      <c r="O131" s="37"/>
      <c r="P131" s="35"/>
      <c r="Q131" s="36"/>
      <c r="R131" s="37"/>
      <c r="S131" s="35"/>
      <c r="T131" s="36"/>
      <c r="U131" s="37"/>
      <c r="V131" s="35"/>
      <c r="W131" s="36"/>
      <c r="X131" s="36"/>
      <c r="Y131" s="38"/>
      <c r="Z131" s="39"/>
      <c r="AA131" s="40"/>
      <c r="AB131" s="35"/>
      <c r="AC131" s="36"/>
      <c r="AD131" s="37"/>
      <c r="AE131" s="35"/>
      <c r="AF131" s="36"/>
      <c r="AG131" s="37"/>
      <c r="AH131" s="41"/>
      <c r="AI131" s="42"/>
      <c r="AJ131" s="42"/>
    </row>
    <row r="132" spans="1:36" ht="19" customHeight="1" thickBot="1" x14ac:dyDescent="0.4">
      <c r="A132" s="92"/>
      <c r="B132" s="46"/>
      <c r="C132" s="91"/>
      <c r="D132" s="43" t="s">
        <v>7</v>
      </c>
      <c r="E132" s="97"/>
      <c r="F132" s="50" t="s">
        <v>60</v>
      </c>
      <c r="G132" s="51"/>
      <c r="H132" s="52"/>
      <c r="I132" s="53"/>
      <c r="J132" s="51"/>
      <c r="K132" s="52"/>
      <c r="L132" s="53"/>
      <c r="M132" s="51"/>
      <c r="N132" s="52"/>
      <c r="O132" s="53"/>
      <c r="P132" s="51"/>
      <c r="Q132" s="52"/>
      <c r="R132" s="53"/>
      <c r="S132" s="51"/>
      <c r="T132" s="52"/>
      <c r="U132" s="53"/>
      <c r="V132" s="51"/>
      <c r="W132" s="52"/>
      <c r="X132" s="52"/>
      <c r="Y132" s="54"/>
      <c r="Z132" s="55"/>
      <c r="AA132" s="56"/>
      <c r="AB132" s="51"/>
      <c r="AC132" s="52"/>
      <c r="AD132" s="53"/>
      <c r="AE132" s="51"/>
      <c r="AF132" s="52"/>
      <c r="AG132" s="53"/>
      <c r="AH132" s="41"/>
      <c r="AI132" s="42"/>
      <c r="AJ132" s="42"/>
    </row>
    <row r="133" spans="1:36" ht="19" customHeight="1" x14ac:dyDescent="0.35">
      <c r="A133" s="93">
        <v>45058</v>
      </c>
      <c r="B133" s="82" t="s">
        <v>58</v>
      </c>
      <c r="C133" s="84" t="s">
        <v>74</v>
      </c>
      <c r="D133" s="95" t="s">
        <v>6</v>
      </c>
      <c r="E133" s="33"/>
      <c r="F133" s="76" t="s">
        <v>69</v>
      </c>
      <c r="G133" s="35">
        <v>200</v>
      </c>
      <c r="H133" s="36"/>
      <c r="I133" s="37"/>
      <c r="J133" s="35">
        <v>0</v>
      </c>
      <c r="K133" s="36"/>
      <c r="L133" s="37"/>
      <c r="M133" s="35">
        <v>0</v>
      </c>
      <c r="N133" s="36"/>
      <c r="O133" s="37"/>
      <c r="P133" s="35">
        <v>0</v>
      </c>
      <c r="Q133" s="36"/>
      <c r="R133" s="37"/>
      <c r="S133" s="35">
        <v>200</v>
      </c>
      <c r="T133" s="36"/>
      <c r="U133" s="37"/>
      <c r="V133" s="35">
        <v>0</v>
      </c>
      <c r="W133" s="36"/>
      <c r="X133" s="36"/>
      <c r="Y133" s="58" t="str">
        <f t="shared" ref="Y133" si="140">IF(SUM(J133+P133+V133)=0,"-",SUM(J133+P133+V133))</f>
        <v>-</v>
      </c>
      <c r="Z133" s="59"/>
      <c r="AA133" s="60"/>
      <c r="AB133" s="62">
        <f t="shared" ref="AB133" si="141">SUM(G133,M133,S133)+AB130</f>
        <v>6320</v>
      </c>
      <c r="AC133" s="63"/>
      <c r="AD133" s="64"/>
      <c r="AE133" s="35">
        <f t="shared" ref="AE133" si="142">SUM(J133,P133,V133)+AE130</f>
        <v>3371</v>
      </c>
      <c r="AF133" s="36"/>
      <c r="AG133" s="37"/>
      <c r="AH133" s="41">
        <f t="shared" ref="AH133" si="143">AE133/AB133</f>
        <v>0.53338607594936704</v>
      </c>
      <c r="AI133" s="42"/>
      <c r="AJ133" s="42"/>
    </row>
    <row r="134" spans="1:36" ht="19" customHeight="1" x14ac:dyDescent="0.35">
      <c r="A134" s="93"/>
      <c r="B134" s="31"/>
      <c r="C134" s="88"/>
      <c r="D134" s="43"/>
      <c r="E134" s="44"/>
      <c r="F134" s="45"/>
      <c r="G134" s="35"/>
      <c r="H134" s="36"/>
      <c r="I134" s="37"/>
      <c r="J134" s="35"/>
      <c r="K134" s="36"/>
      <c r="L134" s="37"/>
      <c r="M134" s="35"/>
      <c r="N134" s="36"/>
      <c r="O134" s="37"/>
      <c r="P134" s="35"/>
      <c r="Q134" s="36"/>
      <c r="R134" s="37"/>
      <c r="S134" s="35"/>
      <c r="T134" s="36"/>
      <c r="U134" s="37"/>
      <c r="V134" s="35"/>
      <c r="W134" s="36"/>
      <c r="X134" s="36"/>
      <c r="Y134" s="38"/>
      <c r="Z134" s="39"/>
      <c r="AA134" s="40"/>
      <c r="AB134" s="35"/>
      <c r="AC134" s="36"/>
      <c r="AD134" s="37"/>
      <c r="AE134" s="35"/>
      <c r="AF134" s="36"/>
      <c r="AG134" s="37"/>
      <c r="AH134" s="41"/>
      <c r="AI134" s="42"/>
      <c r="AJ134" s="42"/>
    </row>
    <row r="135" spans="1:36" ht="19" customHeight="1" thickBot="1" x14ac:dyDescent="0.4">
      <c r="A135" s="92"/>
      <c r="B135" s="46"/>
      <c r="C135" s="91"/>
      <c r="D135" s="43" t="s">
        <v>7</v>
      </c>
      <c r="E135" s="49"/>
      <c r="F135" s="50" t="s">
        <v>60</v>
      </c>
      <c r="G135" s="51"/>
      <c r="H135" s="52"/>
      <c r="I135" s="53"/>
      <c r="J135" s="51"/>
      <c r="K135" s="52"/>
      <c r="L135" s="53"/>
      <c r="M135" s="51"/>
      <c r="N135" s="52"/>
      <c r="O135" s="53"/>
      <c r="P135" s="51"/>
      <c r="Q135" s="52"/>
      <c r="R135" s="53"/>
      <c r="S135" s="51"/>
      <c r="T135" s="52"/>
      <c r="U135" s="53"/>
      <c r="V135" s="51"/>
      <c r="W135" s="52"/>
      <c r="X135" s="52"/>
      <c r="Y135" s="54"/>
      <c r="Z135" s="55"/>
      <c r="AA135" s="56"/>
      <c r="AB135" s="51"/>
      <c r="AC135" s="52"/>
      <c r="AD135" s="53"/>
      <c r="AE135" s="51"/>
      <c r="AF135" s="52"/>
      <c r="AG135" s="53"/>
      <c r="AH135" s="41"/>
      <c r="AI135" s="42"/>
      <c r="AJ135" s="42"/>
    </row>
    <row r="136" spans="1:36" ht="19" customHeight="1" x14ac:dyDescent="0.35">
      <c r="A136" s="93">
        <v>45059</v>
      </c>
      <c r="B136" s="82" t="s">
        <v>53</v>
      </c>
      <c r="C136" s="84" t="s">
        <v>75</v>
      </c>
      <c r="D136" s="95" t="s">
        <v>6</v>
      </c>
      <c r="E136" s="33"/>
      <c r="F136" s="76" t="s">
        <v>69</v>
      </c>
      <c r="G136" s="35">
        <v>200</v>
      </c>
      <c r="H136" s="36"/>
      <c r="I136" s="37"/>
      <c r="J136" s="35">
        <v>0</v>
      </c>
      <c r="K136" s="36"/>
      <c r="L136" s="37"/>
      <c r="M136" s="35">
        <v>0</v>
      </c>
      <c r="N136" s="36"/>
      <c r="O136" s="37"/>
      <c r="P136" s="35">
        <v>0</v>
      </c>
      <c r="Q136" s="36"/>
      <c r="R136" s="37"/>
      <c r="S136" s="35">
        <v>200</v>
      </c>
      <c r="T136" s="36"/>
      <c r="U136" s="37"/>
      <c r="V136" s="35">
        <v>0</v>
      </c>
      <c r="W136" s="36"/>
      <c r="X136" s="36"/>
      <c r="Y136" s="58" t="str">
        <f t="shared" ref="Y136" si="144">IF(SUM(J136+P136+V136)=0,"-",SUM(J136+P136+V136))</f>
        <v>-</v>
      </c>
      <c r="Z136" s="59"/>
      <c r="AA136" s="60"/>
      <c r="AB136" s="62">
        <f t="shared" ref="AB136" si="145">SUM(G136,M136,S136)+AB133</f>
        <v>6720</v>
      </c>
      <c r="AC136" s="63"/>
      <c r="AD136" s="64"/>
      <c r="AE136" s="35">
        <f t="shared" ref="AE136" si="146">SUM(J136,P136,V136)+AE133</f>
        <v>3371</v>
      </c>
      <c r="AF136" s="36"/>
      <c r="AG136" s="37"/>
      <c r="AH136" s="41">
        <f t="shared" ref="AH136" si="147">AE136/AB136</f>
        <v>0.50163690476190481</v>
      </c>
      <c r="AI136" s="42"/>
      <c r="AJ136" s="42"/>
    </row>
    <row r="137" spans="1:36" ht="19" customHeight="1" x14ac:dyDescent="0.35">
      <c r="A137" s="93"/>
      <c r="B137" s="31"/>
      <c r="C137" s="88"/>
      <c r="D137" s="43"/>
      <c r="E137" s="44"/>
      <c r="F137" s="45"/>
      <c r="G137" s="35"/>
      <c r="H137" s="36"/>
      <c r="I137" s="37"/>
      <c r="J137" s="35"/>
      <c r="K137" s="36"/>
      <c r="L137" s="37"/>
      <c r="M137" s="35"/>
      <c r="N137" s="36"/>
      <c r="O137" s="37"/>
      <c r="P137" s="35"/>
      <c r="Q137" s="36"/>
      <c r="R137" s="37"/>
      <c r="S137" s="35"/>
      <c r="T137" s="36"/>
      <c r="U137" s="37"/>
      <c r="V137" s="35"/>
      <c r="W137" s="36"/>
      <c r="X137" s="36"/>
      <c r="Y137" s="38"/>
      <c r="Z137" s="39"/>
      <c r="AA137" s="40"/>
      <c r="AB137" s="35"/>
      <c r="AC137" s="36"/>
      <c r="AD137" s="37"/>
      <c r="AE137" s="35"/>
      <c r="AF137" s="36"/>
      <c r="AG137" s="37"/>
      <c r="AH137" s="41"/>
      <c r="AI137" s="42"/>
      <c r="AJ137" s="42"/>
    </row>
    <row r="138" spans="1:36" ht="19" customHeight="1" thickBot="1" x14ac:dyDescent="0.4">
      <c r="A138" s="92"/>
      <c r="B138" s="46"/>
      <c r="C138" s="91"/>
      <c r="D138" s="43" t="s">
        <v>7</v>
      </c>
      <c r="E138" s="49"/>
      <c r="F138" s="50" t="s">
        <v>60</v>
      </c>
      <c r="G138" s="51"/>
      <c r="H138" s="52"/>
      <c r="I138" s="53"/>
      <c r="J138" s="51"/>
      <c r="K138" s="52"/>
      <c r="L138" s="53"/>
      <c r="M138" s="51"/>
      <c r="N138" s="52"/>
      <c r="O138" s="53"/>
      <c r="P138" s="51"/>
      <c r="Q138" s="52"/>
      <c r="R138" s="53"/>
      <c r="S138" s="51"/>
      <c r="T138" s="52"/>
      <c r="U138" s="53"/>
      <c r="V138" s="51"/>
      <c r="W138" s="52"/>
      <c r="X138" s="52"/>
      <c r="Y138" s="54"/>
      <c r="Z138" s="55"/>
      <c r="AA138" s="56"/>
      <c r="AB138" s="51"/>
      <c r="AC138" s="52"/>
      <c r="AD138" s="53"/>
      <c r="AE138" s="51"/>
      <c r="AF138" s="52"/>
      <c r="AG138" s="53"/>
      <c r="AH138" s="41"/>
      <c r="AI138" s="42"/>
      <c r="AJ138" s="42"/>
    </row>
    <row r="139" spans="1:36" ht="19" customHeight="1" x14ac:dyDescent="0.35">
      <c r="A139" s="93">
        <v>45060</v>
      </c>
      <c r="B139" s="82" t="s">
        <v>37</v>
      </c>
      <c r="C139" s="84" t="s">
        <v>75</v>
      </c>
      <c r="D139" s="95" t="s">
        <v>6</v>
      </c>
      <c r="E139" s="33"/>
      <c r="F139" s="76" t="s">
        <v>69</v>
      </c>
      <c r="G139" s="35">
        <v>200</v>
      </c>
      <c r="H139" s="36"/>
      <c r="I139" s="37"/>
      <c r="J139" s="35">
        <v>0</v>
      </c>
      <c r="K139" s="36"/>
      <c r="L139" s="37"/>
      <c r="M139" s="35">
        <v>0</v>
      </c>
      <c r="N139" s="36"/>
      <c r="O139" s="37"/>
      <c r="P139" s="35">
        <v>0</v>
      </c>
      <c r="Q139" s="36"/>
      <c r="R139" s="37"/>
      <c r="S139" s="35">
        <v>200</v>
      </c>
      <c r="T139" s="36"/>
      <c r="U139" s="37"/>
      <c r="V139" s="35">
        <v>0</v>
      </c>
      <c r="W139" s="36"/>
      <c r="X139" s="36"/>
      <c r="Y139" s="58" t="str">
        <f t="shared" ref="Y139" si="148">IF(SUM(J139+P139+V139)=0,"-",SUM(J139+P139+V139))</f>
        <v>-</v>
      </c>
      <c r="Z139" s="59"/>
      <c r="AA139" s="60"/>
      <c r="AB139" s="62">
        <f t="shared" ref="AB139" si="149">SUM(G139,M139,S139)+AB136</f>
        <v>7120</v>
      </c>
      <c r="AC139" s="63"/>
      <c r="AD139" s="64"/>
      <c r="AE139" s="35">
        <f t="shared" ref="AE139" si="150">SUM(J139,P139,V139)+AE136</f>
        <v>3371</v>
      </c>
      <c r="AF139" s="36"/>
      <c r="AG139" s="37"/>
      <c r="AH139" s="41">
        <f t="shared" ref="AH139" si="151">AE139/AB139</f>
        <v>0.47345505617977529</v>
      </c>
      <c r="AI139" s="42"/>
      <c r="AJ139" s="42"/>
    </row>
    <row r="140" spans="1:36" ht="19" customHeight="1" x14ac:dyDescent="0.35">
      <c r="A140" s="93"/>
      <c r="B140" s="31"/>
      <c r="C140" s="88"/>
      <c r="D140" s="43"/>
      <c r="E140" s="44"/>
      <c r="F140" s="45"/>
      <c r="G140" s="35"/>
      <c r="H140" s="36"/>
      <c r="I140" s="37"/>
      <c r="J140" s="35"/>
      <c r="K140" s="36"/>
      <c r="L140" s="37"/>
      <c r="M140" s="35"/>
      <c r="N140" s="36"/>
      <c r="O140" s="37"/>
      <c r="P140" s="35"/>
      <c r="Q140" s="36"/>
      <c r="R140" s="37"/>
      <c r="S140" s="35"/>
      <c r="T140" s="36"/>
      <c r="U140" s="37"/>
      <c r="V140" s="35"/>
      <c r="W140" s="36"/>
      <c r="X140" s="36"/>
      <c r="Y140" s="38"/>
      <c r="Z140" s="39"/>
      <c r="AA140" s="40"/>
      <c r="AB140" s="35"/>
      <c r="AC140" s="36"/>
      <c r="AD140" s="37"/>
      <c r="AE140" s="35"/>
      <c r="AF140" s="36"/>
      <c r="AG140" s="37"/>
      <c r="AH140" s="41"/>
      <c r="AI140" s="42"/>
      <c r="AJ140" s="42"/>
    </row>
    <row r="141" spans="1:36" ht="19" customHeight="1" thickBot="1" x14ac:dyDescent="0.4">
      <c r="A141" s="92"/>
      <c r="B141" s="46"/>
      <c r="C141" s="91"/>
      <c r="D141" s="43" t="s">
        <v>7</v>
      </c>
      <c r="E141" s="49"/>
      <c r="F141" s="50" t="s">
        <v>60</v>
      </c>
      <c r="G141" s="51"/>
      <c r="H141" s="52"/>
      <c r="I141" s="53"/>
      <c r="J141" s="51"/>
      <c r="K141" s="52"/>
      <c r="L141" s="53"/>
      <c r="M141" s="51"/>
      <c r="N141" s="52"/>
      <c r="O141" s="53"/>
      <c r="P141" s="51"/>
      <c r="Q141" s="52"/>
      <c r="R141" s="53"/>
      <c r="S141" s="51"/>
      <c r="T141" s="52"/>
      <c r="U141" s="53"/>
      <c r="V141" s="51"/>
      <c r="W141" s="52"/>
      <c r="X141" s="52"/>
      <c r="Y141" s="54"/>
      <c r="Z141" s="55"/>
      <c r="AA141" s="56"/>
      <c r="AB141" s="51"/>
      <c r="AC141" s="52"/>
      <c r="AD141" s="53"/>
      <c r="AE141" s="51"/>
      <c r="AF141" s="52"/>
      <c r="AG141" s="53"/>
      <c r="AH141" s="41"/>
      <c r="AI141" s="42"/>
      <c r="AJ141" s="42"/>
    </row>
    <row r="142" spans="1:36" ht="19" customHeight="1" x14ac:dyDescent="0.35">
      <c r="A142" s="93">
        <v>45061</v>
      </c>
      <c r="B142" s="82" t="s">
        <v>44</v>
      </c>
      <c r="C142" s="84" t="s">
        <v>74</v>
      </c>
      <c r="D142" s="95" t="s">
        <v>6</v>
      </c>
      <c r="E142" s="33"/>
      <c r="F142" s="76" t="s">
        <v>69</v>
      </c>
      <c r="G142" s="35">
        <v>200</v>
      </c>
      <c r="H142" s="36"/>
      <c r="I142" s="37"/>
      <c r="J142" s="35">
        <v>0</v>
      </c>
      <c r="K142" s="36"/>
      <c r="L142" s="37"/>
      <c r="M142" s="35">
        <v>0</v>
      </c>
      <c r="N142" s="36"/>
      <c r="O142" s="37"/>
      <c r="P142" s="35">
        <v>0</v>
      </c>
      <c r="Q142" s="36"/>
      <c r="R142" s="37"/>
      <c r="S142" s="35">
        <v>200</v>
      </c>
      <c r="T142" s="36"/>
      <c r="U142" s="37"/>
      <c r="V142" s="35">
        <v>0</v>
      </c>
      <c r="W142" s="36"/>
      <c r="X142" s="36"/>
      <c r="Y142" s="58" t="str">
        <f t="shared" ref="Y142" si="152">IF(SUM(J142+P142+V142)=0,"-",SUM(J142+P142+V142))</f>
        <v>-</v>
      </c>
      <c r="Z142" s="59"/>
      <c r="AA142" s="60"/>
      <c r="AB142" s="62">
        <f t="shared" ref="AB142" si="153">SUM(G142,M142,S142)+AB139</f>
        <v>7520</v>
      </c>
      <c r="AC142" s="63"/>
      <c r="AD142" s="64"/>
      <c r="AE142" s="35">
        <f t="shared" ref="AE142" si="154">SUM(J142,P142,V142)+AE139</f>
        <v>3371</v>
      </c>
      <c r="AF142" s="36"/>
      <c r="AG142" s="37"/>
      <c r="AH142" s="41">
        <f t="shared" ref="AH142" si="155">AE142/AB142</f>
        <v>0.44827127659574467</v>
      </c>
      <c r="AI142" s="42"/>
      <c r="AJ142" s="42"/>
    </row>
    <row r="143" spans="1:36" ht="19" customHeight="1" x14ac:dyDescent="0.35">
      <c r="A143" s="93"/>
      <c r="B143" s="31"/>
      <c r="C143" s="88"/>
      <c r="D143" s="43"/>
      <c r="E143" s="44"/>
      <c r="F143" s="45"/>
      <c r="G143" s="35"/>
      <c r="H143" s="36"/>
      <c r="I143" s="37"/>
      <c r="J143" s="35"/>
      <c r="K143" s="36"/>
      <c r="L143" s="37"/>
      <c r="M143" s="35"/>
      <c r="N143" s="36"/>
      <c r="O143" s="37"/>
      <c r="P143" s="35"/>
      <c r="Q143" s="36"/>
      <c r="R143" s="37"/>
      <c r="S143" s="35"/>
      <c r="T143" s="36"/>
      <c r="U143" s="37"/>
      <c r="V143" s="35"/>
      <c r="W143" s="36"/>
      <c r="X143" s="36"/>
      <c r="Y143" s="38"/>
      <c r="Z143" s="39"/>
      <c r="AA143" s="40"/>
      <c r="AB143" s="35"/>
      <c r="AC143" s="36"/>
      <c r="AD143" s="37"/>
      <c r="AE143" s="35"/>
      <c r="AF143" s="36"/>
      <c r="AG143" s="37"/>
      <c r="AH143" s="41"/>
      <c r="AI143" s="42"/>
      <c r="AJ143" s="42"/>
    </row>
    <row r="144" spans="1:36" ht="19" customHeight="1" thickBot="1" x14ac:dyDescent="0.4">
      <c r="A144" s="92"/>
      <c r="B144" s="46"/>
      <c r="C144" s="91"/>
      <c r="D144" s="43" t="s">
        <v>7</v>
      </c>
      <c r="E144" s="49"/>
      <c r="F144" s="50" t="s">
        <v>60</v>
      </c>
      <c r="G144" s="51"/>
      <c r="H144" s="52"/>
      <c r="I144" s="53"/>
      <c r="J144" s="51"/>
      <c r="K144" s="52"/>
      <c r="L144" s="53"/>
      <c r="M144" s="51"/>
      <c r="N144" s="52"/>
      <c r="O144" s="53"/>
      <c r="P144" s="51"/>
      <c r="Q144" s="52"/>
      <c r="R144" s="53"/>
      <c r="S144" s="51"/>
      <c r="T144" s="52"/>
      <c r="U144" s="53"/>
      <c r="V144" s="51"/>
      <c r="W144" s="52"/>
      <c r="X144" s="52"/>
      <c r="Y144" s="54"/>
      <c r="Z144" s="55"/>
      <c r="AA144" s="56"/>
      <c r="AB144" s="51"/>
      <c r="AC144" s="52"/>
      <c r="AD144" s="53"/>
      <c r="AE144" s="51"/>
      <c r="AF144" s="52"/>
      <c r="AG144" s="53"/>
      <c r="AH144" s="41"/>
      <c r="AI144" s="42"/>
      <c r="AJ144" s="42"/>
    </row>
    <row r="145" spans="1:41" ht="19" customHeight="1" x14ac:dyDescent="0.35">
      <c r="A145" s="93">
        <v>45062</v>
      </c>
      <c r="B145" s="82" t="s">
        <v>46</v>
      </c>
      <c r="C145" s="84" t="s">
        <v>74</v>
      </c>
      <c r="D145" s="95" t="s">
        <v>6</v>
      </c>
      <c r="E145" s="33"/>
      <c r="F145" s="76" t="s">
        <v>69</v>
      </c>
      <c r="G145" s="62">
        <v>200</v>
      </c>
      <c r="H145" s="63"/>
      <c r="I145" s="64"/>
      <c r="J145" s="62">
        <v>0</v>
      </c>
      <c r="K145" s="63"/>
      <c r="L145" s="64"/>
      <c r="M145" s="62">
        <v>0</v>
      </c>
      <c r="N145" s="63"/>
      <c r="O145" s="64"/>
      <c r="P145" s="62">
        <v>0</v>
      </c>
      <c r="Q145" s="63"/>
      <c r="R145" s="64"/>
      <c r="S145" s="62">
        <v>200</v>
      </c>
      <c r="T145" s="63"/>
      <c r="U145" s="64"/>
      <c r="V145" s="62">
        <v>0</v>
      </c>
      <c r="W145" s="63"/>
      <c r="X145" s="63"/>
      <c r="Y145" s="58" t="str">
        <f t="shared" ref="Y145" si="156">IF(SUM(J145+P145+V145)=0,"-",SUM(J145+P145+V145))</f>
        <v>-</v>
      </c>
      <c r="Z145" s="59"/>
      <c r="AA145" s="60"/>
      <c r="AB145" s="62">
        <f t="shared" ref="AB145" si="157">SUM(G145,M145,S145)+AB142</f>
        <v>7920</v>
      </c>
      <c r="AC145" s="63"/>
      <c r="AD145" s="64"/>
      <c r="AE145" s="35">
        <f t="shared" ref="AE145" si="158">SUM(J145,P145,V145)+AE133</f>
        <v>3371</v>
      </c>
      <c r="AF145" s="36"/>
      <c r="AG145" s="37"/>
      <c r="AH145" s="41">
        <f>AE145/AB145</f>
        <v>0.42563131313131314</v>
      </c>
      <c r="AI145" s="42"/>
      <c r="AJ145" s="42"/>
    </row>
    <row r="146" spans="1:41" ht="19" customHeight="1" x14ac:dyDescent="0.35">
      <c r="A146" s="93"/>
      <c r="B146" s="31"/>
      <c r="C146" s="88"/>
      <c r="D146" s="43"/>
      <c r="E146" s="44"/>
      <c r="F146" s="45"/>
      <c r="G146" s="35"/>
      <c r="H146" s="36"/>
      <c r="I146" s="37"/>
      <c r="J146" s="35"/>
      <c r="K146" s="36"/>
      <c r="L146" s="37"/>
      <c r="M146" s="35"/>
      <c r="N146" s="36"/>
      <c r="O146" s="37"/>
      <c r="P146" s="35"/>
      <c r="Q146" s="36"/>
      <c r="R146" s="37"/>
      <c r="S146" s="35"/>
      <c r="T146" s="36"/>
      <c r="U146" s="37"/>
      <c r="V146" s="35"/>
      <c r="W146" s="36"/>
      <c r="X146" s="36"/>
      <c r="Y146" s="38"/>
      <c r="Z146" s="39"/>
      <c r="AA146" s="40"/>
      <c r="AB146" s="35"/>
      <c r="AC146" s="36"/>
      <c r="AD146" s="37"/>
      <c r="AE146" s="35"/>
      <c r="AF146" s="36"/>
      <c r="AG146" s="37"/>
      <c r="AH146" s="41"/>
      <c r="AI146" s="42"/>
      <c r="AJ146" s="42"/>
    </row>
    <row r="147" spans="1:41" ht="19" customHeight="1" thickBot="1" x14ac:dyDescent="0.4">
      <c r="A147" s="92"/>
      <c r="B147" s="46"/>
      <c r="C147" s="91"/>
      <c r="D147" s="48" t="s">
        <v>7</v>
      </c>
      <c r="E147" s="49"/>
      <c r="F147" s="50" t="s">
        <v>60</v>
      </c>
      <c r="G147" s="51"/>
      <c r="H147" s="52"/>
      <c r="I147" s="53"/>
      <c r="J147" s="51"/>
      <c r="K147" s="52"/>
      <c r="L147" s="53"/>
      <c r="M147" s="51"/>
      <c r="N147" s="52"/>
      <c r="O147" s="53"/>
      <c r="P147" s="51"/>
      <c r="Q147" s="52"/>
      <c r="R147" s="53"/>
      <c r="S147" s="51"/>
      <c r="T147" s="52"/>
      <c r="U147" s="53"/>
      <c r="V147" s="51"/>
      <c r="W147" s="52"/>
      <c r="X147" s="53"/>
      <c r="Y147" s="54"/>
      <c r="Z147" s="55"/>
      <c r="AA147" s="56"/>
      <c r="AB147" s="51"/>
      <c r="AC147" s="52"/>
      <c r="AD147" s="53"/>
      <c r="AE147" s="51"/>
      <c r="AF147" s="52"/>
      <c r="AG147" s="53"/>
      <c r="AH147" s="41"/>
      <c r="AI147" s="42"/>
      <c r="AJ147" s="42"/>
      <c r="AM147" s="4">
        <f>SUM(J55:L147)</f>
        <v>1745</v>
      </c>
      <c r="AN147" s="4">
        <f>SUM(P55:R147)</f>
        <v>375</v>
      </c>
      <c r="AO147" s="4">
        <f>SUM(V55:X147)</f>
        <v>1251</v>
      </c>
    </row>
    <row r="148" spans="1:41" ht="31.5" customHeight="1" x14ac:dyDescent="0.4">
      <c r="A148" s="98"/>
      <c r="B148" s="99"/>
      <c r="C148" s="99"/>
      <c r="G148" s="101" t="s">
        <v>12</v>
      </c>
      <c r="H148" s="101"/>
      <c r="I148" s="101"/>
      <c r="J148" s="102" t="s">
        <v>13</v>
      </c>
      <c r="K148" s="102"/>
      <c r="L148" s="102"/>
      <c r="M148" s="103" t="s">
        <v>12</v>
      </c>
      <c r="N148" s="103"/>
      <c r="O148" s="103"/>
      <c r="P148" s="102" t="s">
        <v>13</v>
      </c>
      <c r="Q148" s="102"/>
      <c r="R148" s="102"/>
      <c r="S148" s="103" t="s">
        <v>12</v>
      </c>
      <c r="T148" s="103"/>
      <c r="U148" s="103"/>
      <c r="V148" s="102" t="s">
        <v>13</v>
      </c>
      <c r="W148" s="102"/>
      <c r="X148" s="102"/>
      <c r="Y148" s="102" t="s">
        <v>71</v>
      </c>
      <c r="Z148" s="102"/>
      <c r="AA148" s="102"/>
      <c r="AB148" s="102" t="s">
        <v>72</v>
      </c>
      <c r="AC148" s="102"/>
      <c r="AD148" s="102"/>
      <c r="AE148" s="104" t="s">
        <v>73</v>
      </c>
      <c r="AF148" s="104"/>
      <c r="AG148" s="104"/>
      <c r="AM148">
        <f>SUM(AM147+AN147)</f>
        <v>2120</v>
      </c>
    </row>
    <row r="149" spans="1:41" ht="17.25" customHeight="1" x14ac:dyDescent="0.4">
      <c r="G149" s="105">
        <f>SUM(G64:I147)</f>
        <v>3100</v>
      </c>
      <c r="H149" s="106"/>
      <c r="I149" s="107"/>
      <c r="J149" s="105">
        <f t="shared" ref="J149" si="159">SUM(J64:L147)</f>
        <v>845</v>
      </c>
      <c r="K149" s="106"/>
      <c r="L149" s="107"/>
      <c r="M149" s="105">
        <f t="shared" ref="M149" si="160">SUM(M64:O147)</f>
        <v>120</v>
      </c>
      <c r="N149" s="106"/>
      <c r="O149" s="107"/>
      <c r="P149" s="105">
        <f t="shared" ref="P149" si="161">SUM(P64:R147)</f>
        <v>275</v>
      </c>
      <c r="Q149" s="106"/>
      <c r="R149" s="107"/>
      <c r="S149" s="105">
        <f t="shared" ref="S149" si="162">SUM(S64:U147)</f>
        <v>3300</v>
      </c>
      <c r="T149" s="106"/>
      <c r="U149" s="107"/>
      <c r="V149" s="105">
        <f t="shared" ref="V149" si="163">SUM(V64:X147)</f>
        <v>751</v>
      </c>
      <c r="W149" s="106"/>
      <c r="X149" s="107"/>
      <c r="Y149" s="105">
        <f>SUM(Y55:AA147)</f>
        <v>3326</v>
      </c>
      <c r="Z149" s="106"/>
      <c r="AA149" s="107"/>
      <c r="AB149" s="105">
        <f>AB145</f>
        <v>7920</v>
      </c>
      <c r="AC149" s="106"/>
      <c r="AD149" s="107"/>
      <c r="AE149" s="105">
        <f>AE145</f>
        <v>3371</v>
      </c>
      <c r="AF149" s="106"/>
      <c r="AG149" s="107"/>
    </row>
  </sheetData>
  <mergeCells count="606">
    <mergeCell ref="AE148:AG148"/>
    <mergeCell ref="G149:I149"/>
    <mergeCell ref="J149:L149"/>
    <mergeCell ref="M149:O149"/>
    <mergeCell ref="P149:R149"/>
    <mergeCell ref="S149:U149"/>
    <mergeCell ref="V149:X149"/>
    <mergeCell ref="Y149:AA149"/>
    <mergeCell ref="AB149:AD149"/>
    <mergeCell ref="AE149:AG149"/>
    <mergeCell ref="AE145:AG147"/>
    <mergeCell ref="AH145:AJ147"/>
    <mergeCell ref="G148:I148"/>
    <mergeCell ref="J148:L148"/>
    <mergeCell ref="M148:O148"/>
    <mergeCell ref="P148:R148"/>
    <mergeCell ref="S148:U148"/>
    <mergeCell ref="V148:X148"/>
    <mergeCell ref="Y148:AA148"/>
    <mergeCell ref="AB148:AD148"/>
    <mergeCell ref="M145:O147"/>
    <mergeCell ref="P145:R147"/>
    <mergeCell ref="S145:U147"/>
    <mergeCell ref="V145:X147"/>
    <mergeCell ref="Y145:AA147"/>
    <mergeCell ref="AB145:AD147"/>
    <mergeCell ref="V142:X144"/>
    <mergeCell ref="Y142:AA144"/>
    <mergeCell ref="AB142:AD144"/>
    <mergeCell ref="AE142:AG144"/>
    <mergeCell ref="AH142:AJ144"/>
    <mergeCell ref="A145:A147"/>
    <mergeCell ref="B145:B147"/>
    <mergeCell ref="C145:C147"/>
    <mergeCell ref="G145:I147"/>
    <mergeCell ref="J145:L147"/>
    <mergeCell ref="AE139:AG141"/>
    <mergeCell ref="AH139:AJ141"/>
    <mergeCell ref="A142:A144"/>
    <mergeCell ref="B142:B144"/>
    <mergeCell ref="C142:C144"/>
    <mergeCell ref="G142:I144"/>
    <mergeCell ref="J142:L144"/>
    <mergeCell ref="M142:O144"/>
    <mergeCell ref="P142:R144"/>
    <mergeCell ref="S142:U144"/>
    <mergeCell ref="M139:O141"/>
    <mergeCell ref="P139:R141"/>
    <mergeCell ref="S139:U141"/>
    <mergeCell ref="V139:X141"/>
    <mergeCell ref="Y139:AA141"/>
    <mergeCell ref="AB139:AD141"/>
    <mergeCell ref="V136:X138"/>
    <mergeCell ref="Y136:AA138"/>
    <mergeCell ref="AB136:AD138"/>
    <mergeCell ref="AE136:AG138"/>
    <mergeCell ref="AH136:AJ138"/>
    <mergeCell ref="A139:A141"/>
    <mergeCell ref="B139:B141"/>
    <mergeCell ref="C139:C141"/>
    <mergeCell ref="G139:I141"/>
    <mergeCell ref="J139:L141"/>
    <mergeCell ref="AE133:AG135"/>
    <mergeCell ref="AH133:AJ135"/>
    <mergeCell ref="A136:A138"/>
    <mergeCell ref="B136:B138"/>
    <mergeCell ref="C136:C138"/>
    <mergeCell ref="G136:I138"/>
    <mergeCell ref="J136:L138"/>
    <mergeCell ref="M136:O138"/>
    <mergeCell ref="P136:R138"/>
    <mergeCell ref="S136:U138"/>
    <mergeCell ref="M133:O135"/>
    <mergeCell ref="P133:R135"/>
    <mergeCell ref="S133:U135"/>
    <mergeCell ref="V133:X135"/>
    <mergeCell ref="Y133:AA135"/>
    <mergeCell ref="AB133:AD135"/>
    <mergeCell ref="V130:X132"/>
    <mergeCell ref="Y130:AA132"/>
    <mergeCell ref="AB130:AD132"/>
    <mergeCell ref="AE130:AG132"/>
    <mergeCell ref="AH130:AJ132"/>
    <mergeCell ref="A133:A135"/>
    <mergeCell ref="B133:B135"/>
    <mergeCell ref="C133:C135"/>
    <mergeCell ref="G133:I135"/>
    <mergeCell ref="J133:L135"/>
    <mergeCell ref="AE127:AG129"/>
    <mergeCell ref="AH127:AJ129"/>
    <mergeCell ref="A130:A132"/>
    <mergeCell ref="B130:B132"/>
    <mergeCell ref="C130:C132"/>
    <mergeCell ref="G130:I132"/>
    <mergeCell ref="J130:L132"/>
    <mergeCell ref="M130:O132"/>
    <mergeCell ref="P130:R132"/>
    <mergeCell ref="S130:U132"/>
    <mergeCell ref="M127:O129"/>
    <mergeCell ref="P127:R129"/>
    <mergeCell ref="S127:U129"/>
    <mergeCell ref="V127:X129"/>
    <mergeCell ref="Y127:AA129"/>
    <mergeCell ref="AB127:AD129"/>
    <mergeCell ref="V124:X126"/>
    <mergeCell ref="Y124:AA126"/>
    <mergeCell ref="AB124:AD126"/>
    <mergeCell ref="AE124:AG126"/>
    <mergeCell ref="AH124:AJ126"/>
    <mergeCell ref="A127:A129"/>
    <mergeCell ref="B127:B129"/>
    <mergeCell ref="C127:C129"/>
    <mergeCell ref="G127:I129"/>
    <mergeCell ref="J127:L129"/>
    <mergeCell ref="AE121:AG123"/>
    <mergeCell ref="AH121:AJ123"/>
    <mergeCell ref="A124:A126"/>
    <mergeCell ref="B124:B126"/>
    <mergeCell ref="C124:C126"/>
    <mergeCell ref="G124:I126"/>
    <mergeCell ref="J124:L126"/>
    <mergeCell ref="M124:O126"/>
    <mergeCell ref="P124:R126"/>
    <mergeCell ref="S124:U126"/>
    <mergeCell ref="M121:O123"/>
    <mergeCell ref="P121:R123"/>
    <mergeCell ref="S121:U123"/>
    <mergeCell ref="V121:X123"/>
    <mergeCell ref="Y121:AA123"/>
    <mergeCell ref="AB121:AD123"/>
    <mergeCell ref="V118:X120"/>
    <mergeCell ref="Y118:AA120"/>
    <mergeCell ref="AB118:AD120"/>
    <mergeCell ref="AE118:AG120"/>
    <mergeCell ref="AH118:AJ120"/>
    <mergeCell ref="A121:A123"/>
    <mergeCell ref="B121:B123"/>
    <mergeCell ref="C121:C123"/>
    <mergeCell ref="G121:I123"/>
    <mergeCell ref="J121:L123"/>
    <mergeCell ref="AE115:AG117"/>
    <mergeCell ref="AH115:AJ117"/>
    <mergeCell ref="A118:A120"/>
    <mergeCell ref="B118:B120"/>
    <mergeCell ref="C118:C120"/>
    <mergeCell ref="G118:I120"/>
    <mergeCell ref="J118:L120"/>
    <mergeCell ref="M118:O120"/>
    <mergeCell ref="P118:R120"/>
    <mergeCell ref="S118:U120"/>
    <mergeCell ref="M115:O117"/>
    <mergeCell ref="P115:R117"/>
    <mergeCell ref="S115:U117"/>
    <mergeCell ref="V115:X117"/>
    <mergeCell ref="Y115:AA117"/>
    <mergeCell ref="AB115:AD117"/>
    <mergeCell ref="V112:X114"/>
    <mergeCell ref="Y112:AA114"/>
    <mergeCell ref="AB112:AD114"/>
    <mergeCell ref="AE112:AG114"/>
    <mergeCell ref="AH112:AJ114"/>
    <mergeCell ref="A115:A117"/>
    <mergeCell ref="B115:B117"/>
    <mergeCell ref="C115:C117"/>
    <mergeCell ref="G115:I117"/>
    <mergeCell ref="J115:L117"/>
    <mergeCell ref="AE109:AG111"/>
    <mergeCell ref="AH109:AJ111"/>
    <mergeCell ref="A112:A114"/>
    <mergeCell ref="B112:B114"/>
    <mergeCell ref="C112:C114"/>
    <mergeCell ref="G112:I114"/>
    <mergeCell ref="J112:L114"/>
    <mergeCell ref="M112:O114"/>
    <mergeCell ref="P112:R114"/>
    <mergeCell ref="S112:U114"/>
    <mergeCell ref="M109:O111"/>
    <mergeCell ref="P109:R111"/>
    <mergeCell ref="S109:U111"/>
    <mergeCell ref="V109:X111"/>
    <mergeCell ref="Y109:AA111"/>
    <mergeCell ref="AB109:AD111"/>
    <mergeCell ref="V106:X108"/>
    <mergeCell ref="Y106:AA108"/>
    <mergeCell ref="AB106:AD108"/>
    <mergeCell ref="AE106:AG108"/>
    <mergeCell ref="AH106:AJ108"/>
    <mergeCell ref="A109:A111"/>
    <mergeCell ref="B109:B111"/>
    <mergeCell ref="C109:C111"/>
    <mergeCell ref="G109:I111"/>
    <mergeCell ref="J109:L111"/>
    <mergeCell ref="AE103:AG105"/>
    <mergeCell ref="AH103:AJ105"/>
    <mergeCell ref="A106:A108"/>
    <mergeCell ref="B106:B108"/>
    <mergeCell ref="C106:C108"/>
    <mergeCell ref="G106:I108"/>
    <mergeCell ref="J106:L108"/>
    <mergeCell ref="M106:O108"/>
    <mergeCell ref="P106:R108"/>
    <mergeCell ref="S106:U108"/>
    <mergeCell ref="M103:O105"/>
    <mergeCell ref="P103:R105"/>
    <mergeCell ref="S103:U105"/>
    <mergeCell ref="V103:X105"/>
    <mergeCell ref="Y103:AA105"/>
    <mergeCell ref="AB103:AD105"/>
    <mergeCell ref="V100:X102"/>
    <mergeCell ref="Y100:AA102"/>
    <mergeCell ref="AB100:AD102"/>
    <mergeCell ref="AE100:AG102"/>
    <mergeCell ref="AH100:AJ102"/>
    <mergeCell ref="A103:A105"/>
    <mergeCell ref="B103:B105"/>
    <mergeCell ref="C103:C105"/>
    <mergeCell ref="G103:I105"/>
    <mergeCell ref="J103:L105"/>
    <mergeCell ref="AE97:AG99"/>
    <mergeCell ref="AH97:AJ99"/>
    <mergeCell ref="A100:A102"/>
    <mergeCell ref="B100:B102"/>
    <mergeCell ref="C100:C102"/>
    <mergeCell ref="G100:I102"/>
    <mergeCell ref="J100:L102"/>
    <mergeCell ref="M100:O102"/>
    <mergeCell ref="P100:R102"/>
    <mergeCell ref="S100:U102"/>
    <mergeCell ref="M97:O99"/>
    <mergeCell ref="P97:R99"/>
    <mergeCell ref="S97:U99"/>
    <mergeCell ref="V97:X99"/>
    <mergeCell ref="Y97:AA99"/>
    <mergeCell ref="AB97:AD99"/>
    <mergeCell ref="V94:X96"/>
    <mergeCell ref="Y94:AA96"/>
    <mergeCell ref="AB94:AD96"/>
    <mergeCell ref="AE94:AG96"/>
    <mergeCell ref="AH94:AJ96"/>
    <mergeCell ref="A97:A99"/>
    <mergeCell ref="B97:B99"/>
    <mergeCell ref="C97:C99"/>
    <mergeCell ref="G97:I99"/>
    <mergeCell ref="J97:L99"/>
    <mergeCell ref="AE91:AG93"/>
    <mergeCell ref="AH91:AJ93"/>
    <mergeCell ref="A94:A96"/>
    <mergeCell ref="B94:B96"/>
    <mergeCell ref="C94:C96"/>
    <mergeCell ref="G94:I96"/>
    <mergeCell ref="J94:L96"/>
    <mergeCell ref="M94:O96"/>
    <mergeCell ref="P94:R96"/>
    <mergeCell ref="S94:U96"/>
    <mergeCell ref="M91:O93"/>
    <mergeCell ref="P91:R93"/>
    <mergeCell ref="S91:U93"/>
    <mergeCell ref="V91:X93"/>
    <mergeCell ref="Y91:AA93"/>
    <mergeCell ref="AB91:AD93"/>
    <mergeCell ref="V88:X90"/>
    <mergeCell ref="Y88:AA90"/>
    <mergeCell ref="AB88:AD90"/>
    <mergeCell ref="AE88:AG90"/>
    <mergeCell ref="AH88:AJ90"/>
    <mergeCell ref="A91:A93"/>
    <mergeCell ref="B91:B93"/>
    <mergeCell ref="C91:C93"/>
    <mergeCell ref="G91:I93"/>
    <mergeCell ref="J91:L93"/>
    <mergeCell ref="AE85:AG87"/>
    <mergeCell ref="AH85:AJ87"/>
    <mergeCell ref="A88:A90"/>
    <mergeCell ref="B88:B90"/>
    <mergeCell ref="C88:C90"/>
    <mergeCell ref="G88:I90"/>
    <mergeCell ref="J88:L90"/>
    <mergeCell ref="M88:O90"/>
    <mergeCell ref="P88:R90"/>
    <mergeCell ref="S88:U90"/>
    <mergeCell ref="M85:O87"/>
    <mergeCell ref="P85:R87"/>
    <mergeCell ref="S85:U87"/>
    <mergeCell ref="V85:X87"/>
    <mergeCell ref="Y85:AA87"/>
    <mergeCell ref="AB85:AD87"/>
    <mergeCell ref="V82:X84"/>
    <mergeCell ref="Y82:AA84"/>
    <mergeCell ref="AB82:AD84"/>
    <mergeCell ref="AE82:AG84"/>
    <mergeCell ref="AH82:AJ84"/>
    <mergeCell ref="A85:A87"/>
    <mergeCell ref="B85:B87"/>
    <mergeCell ref="C85:C87"/>
    <mergeCell ref="G85:I87"/>
    <mergeCell ref="J85:L87"/>
    <mergeCell ref="AE79:AG81"/>
    <mergeCell ref="AH79:AJ81"/>
    <mergeCell ref="A82:A84"/>
    <mergeCell ref="B82:B84"/>
    <mergeCell ref="C82:C84"/>
    <mergeCell ref="G82:I84"/>
    <mergeCell ref="J82:L84"/>
    <mergeCell ref="M82:O84"/>
    <mergeCell ref="P82:R84"/>
    <mergeCell ref="S82:U84"/>
    <mergeCell ref="M79:O81"/>
    <mergeCell ref="P79:R81"/>
    <mergeCell ref="S79:U81"/>
    <mergeCell ref="V79:X81"/>
    <mergeCell ref="Y79:AA81"/>
    <mergeCell ref="AB79:AD81"/>
    <mergeCell ref="V76:X78"/>
    <mergeCell ref="Y76:AA78"/>
    <mergeCell ref="AB76:AD78"/>
    <mergeCell ref="AE76:AG78"/>
    <mergeCell ref="AH76:AJ78"/>
    <mergeCell ref="A79:A81"/>
    <mergeCell ref="B79:B81"/>
    <mergeCell ref="C79:C81"/>
    <mergeCell ref="G79:I81"/>
    <mergeCell ref="J79:L81"/>
    <mergeCell ref="AE73:AG75"/>
    <mergeCell ref="AH73:AJ75"/>
    <mergeCell ref="A76:A78"/>
    <mergeCell ref="B76:B78"/>
    <mergeCell ref="C76:C78"/>
    <mergeCell ref="G76:I78"/>
    <mergeCell ref="J76:L78"/>
    <mergeCell ref="M76:O78"/>
    <mergeCell ref="P76:R78"/>
    <mergeCell ref="S76:U78"/>
    <mergeCell ref="M73:O75"/>
    <mergeCell ref="P73:R75"/>
    <mergeCell ref="S73:U75"/>
    <mergeCell ref="V73:X75"/>
    <mergeCell ref="Y73:AA75"/>
    <mergeCell ref="AB73:AD75"/>
    <mergeCell ref="V70:X72"/>
    <mergeCell ref="Y70:AA72"/>
    <mergeCell ref="AB70:AD72"/>
    <mergeCell ref="AE70:AG72"/>
    <mergeCell ref="AH70:AJ72"/>
    <mergeCell ref="A73:A75"/>
    <mergeCell ref="B73:B75"/>
    <mergeCell ref="C73:C75"/>
    <mergeCell ref="G73:I75"/>
    <mergeCell ref="J73:L75"/>
    <mergeCell ref="AE67:AG69"/>
    <mergeCell ref="AH67:AJ69"/>
    <mergeCell ref="A70:A72"/>
    <mergeCell ref="B70:B72"/>
    <mergeCell ref="C70:C72"/>
    <mergeCell ref="G70:I72"/>
    <mergeCell ref="J70:L72"/>
    <mergeCell ref="M70:O72"/>
    <mergeCell ref="P70:R72"/>
    <mergeCell ref="S70:U72"/>
    <mergeCell ref="M67:O69"/>
    <mergeCell ref="P67:R69"/>
    <mergeCell ref="S67:U69"/>
    <mergeCell ref="V67:X69"/>
    <mergeCell ref="Y67:AA69"/>
    <mergeCell ref="AB67:AD69"/>
    <mergeCell ref="V64:X66"/>
    <mergeCell ref="Y64:AA66"/>
    <mergeCell ref="AB64:AD66"/>
    <mergeCell ref="AE64:AG66"/>
    <mergeCell ref="AH64:AJ66"/>
    <mergeCell ref="A67:A69"/>
    <mergeCell ref="B67:B69"/>
    <mergeCell ref="C67:C69"/>
    <mergeCell ref="G67:I69"/>
    <mergeCell ref="J67:L69"/>
    <mergeCell ref="AE61:AG63"/>
    <mergeCell ref="AH61:AJ63"/>
    <mergeCell ref="A64:A66"/>
    <mergeCell ref="B64:B66"/>
    <mergeCell ref="C64:C66"/>
    <mergeCell ref="G64:I66"/>
    <mergeCell ref="J64:L66"/>
    <mergeCell ref="M64:O66"/>
    <mergeCell ref="P64:R66"/>
    <mergeCell ref="S64:U66"/>
    <mergeCell ref="M61:O63"/>
    <mergeCell ref="P61:R63"/>
    <mergeCell ref="S61:U63"/>
    <mergeCell ref="V61:X63"/>
    <mergeCell ref="Y61:AA63"/>
    <mergeCell ref="AB61:AD63"/>
    <mergeCell ref="V58:X60"/>
    <mergeCell ref="Y58:AA60"/>
    <mergeCell ref="AB58:AD60"/>
    <mergeCell ref="AE58:AG60"/>
    <mergeCell ref="AH58:AJ60"/>
    <mergeCell ref="A61:A63"/>
    <mergeCell ref="B61:B63"/>
    <mergeCell ref="C61:C63"/>
    <mergeCell ref="G61:I63"/>
    <mergeCell ref="J61:L63"/>
    <mergeCell ref="AE55:AG57"/>
    <mergeCell ref="AH55:AJ57"/>
    <mergeCell ref="A58:A60"/>
    <mergeCell ref="B58:B60"/>
    <mergeCell ref="C58:C60"/>
    <mergeCell ref="G58:I60"/>
    <mergeCell ref="J58:L60"/>
    <mergeCell ref="M58:O60"/>
    <mergeCell ref="P58:R60"/>
    <mergeCell ref="S58:U60"/>
    <mergeCell ref="M55:O57"/>
    <mergeCell ref="P55:R57"/>
    <mergeCell ref="S55:U57"/>
    <mergeCell ref="V55:X57"/>
    <mergeCell ref="Y55:AA57"/>
    <mergeCell ref="AB55:AD57"/>
    <mergeCell ref="V52:X54"/>
    <mergeCell ref="Y52:AA54"/>
    <mergeCell ref="AB52:AD54"/>
    <mergeCell ref="AE52:AG54"/>
    <mergeCell ref="AH52:AJ54"/>
    <mergeCell ref="A55:A57"/>
    <mergeCell ref="B55:B57"/>
    <mergeCell ref="C55:C57"/>
    <mergeCell ref="G55:I57"/>
    <mergeCell ref="J55:L57"/>
    <mergeCell ref="A52:A54"/>
    <mergeCell ref="G52:I54"/>
    <mergeCell ref="J52:L54"/>
    <mergeCell ref="M52:O54"/>
    <mergeCell ref="P52:R54"/>
    <mergeCell ref="S52:U54"/>
    <mergeCell ref="S49:U51"/>
    <mergeCell ref="V49:X51"/>
    <mergeCell ref="Y49:AA51"/>
    <mergeCell ref="AB49:AD51"/>
    <mergeCell ref="AE49:AG51"/>
    <mergeCell ref="AH49:AJ51"/>
    <mergeCell ref="V46:X48"/>
    <mergeCell ref="Y46:AA48"/>
    <mergeCell ref="AB46:AD48"/>
    <mergeCell ref="AE46:AG48"/>
    <mergeCell ref="AH46:AJ48"/>
    <mergeCell ref="A49:A51"/>
    <mergeCell ref="G49:I51"/>
    <mergeCell ref="J49:L51"/>
    <mergeCell ref="M49:O51"/>
    <mergeCell ref="P49:R51"/>
    <mergeCell ref="A46:A48"/>
    <mergeCell ref="G46:I48"/>
    <mergeCell ref="J46:L48"/>
    <mergeCell ref="M46:O48"/>
    <mergeCell ref="P46:R48"/>
    <mergeCell ref="S46:U48"/>
    <mergeCell ref="S43:U45"/>
    <mergeCell ref="V43:X45"/>
    <mergeCell ref="Y43:AA45"/>
    <mergeCell ref="AB43:AD45"/>
    <mergeCell ref="AE43:AG45"/>
    <mergeCell ref="AH43:AJ45"/>
    <mergeCell ref="V40:X42"/>
    <mergeCell ref="Y40:AA42"/>
    <mergeCell ref="AB40:AD42"/>
    <mergeCell ref="AE40:AG42"/>
    <mergeCell ref="AH40:AJ42"/>
    <mergeCell ref="A43:A45"/>
    <mergeCell ref="G43:I45"/>
    <mergeCell ref="J43:L45"/>
    <mergeCell ref="M43:O45"/>
    <mergeCell ref="P43:R45"/>
    <mergeCell ref="A40:A42"/>
    <mergeCell ref="G40:I42"/>
    <mergeCell ref="J40:L42"/>
    <mergeCell ref="M40:O42"/>
    <mergeCell ref="P40:R42"/>
    <mergeCell ref="S40:U42"/>
    <mergeCell ref="S37:U39"/>
    <mergeCell ref="V37:X39"/>
    <mergeCell ref="Y37:AA39"/>
    <mergeCell ref="AB37:AD39"/>
    <mergeCell ref="AE37:AG39"/>
    <mergeCell ref="AH37:AJ39"/>
    <mergeCell ref="V34:X36"/>
    <mergeCell ref="Y34:AA36"/>
    <mergeCell ref="AB34:AD36"/>
    <mergeCell ref="AE34:AG36"/>
    <mergeCell ref="AH34:AJ36"/>
    <mergeCell ref="A37:A39"/>
    <mergeCell ref="G37:I39"/>
    <mergeCell ref="J37:L39"/>
    <mergeCell ref="M37:O39"/>
    <mergeCell ref="P37:R39"/>
    <mergeCell ref="A34:A36"/>
    <mergeCell ref="G34:I36"/>
    <mergeCell ref="J34:L36"/>
    <mergeCell ref="M34:O36"/>
    <mergeCell ref="P34:R36"/>
    <mergeCell ref="S34:U36"/>
    <mergeCell ref="S31:U33"/>
    <mergeCell ref="V31:X33"/>
    <mergeCell ref="Y31:AA33"/>
    <mergeCell ref="AB31:AD33"/>
    <mergeCell ref="AE31:AG33"/>
    <mergeCell ref="AH31:AJ33"/>
    <mergeCell ref="V28:X30"/>
    <mergeCell ref="Y28:AA30"/>
    <mergeCell ref="AB28:AD30"/>
    <mergeCell ref="AE28:AG30"/>
    <mergeCell ref="AH28:AJ30"/>
    <mergeCell ref="A31:A33"/>
    <mergeCell ref="G31:I33"/>
    <mergeCell ref="J31:L33"/>
    <mergeCell ref="M31:O33"/>
    <mergeCell ref="P31:R33"/>
    <mergeCell ref="A28:A30"/>
    <mergeCell ref="G28:I30"/>
    <mergeCell ref="J28:L30"/>
    <mergeCell ref="M28:O30"/>
    <mergeCell ref="P28:R30"/>
    <mergeCell ref="S28:U30"/>
    <mergeCell ref="S25:U27"/>
    <mergeCell ref="V25:X27"/>
    <mergeCell ref="Y25:AA27"/>
    <mergeCell ref="AB25:AD27"/>
    <mergeCell ref="AE25:AG27"/>
    <mergeCell ref="AH25:AJ27"/>
    <mergeCell ref="V22:X24"/>
    <mergeCell ref="Y22:AA24"/>
    <mergeCell ref="AB22:AD24"/>
    <mergeCell ref="AE22:AG24"/>
    <mergeCell ref="AH22:AJ24"/>
    <mergeCell ref="A25:A27"/>
    <mergeCell ref="G25:I27"/>
    <mergeCell ref="J25:L27"/>
    <mergeCell ref="M25:O27"/>
    <mergeCell ref="P25:R27"/>
    <mergeCell ref="A22:A24"/>
    <mergeCell ref="G22:I24"/>
    <mergeCell ref="J22:L24"/>
    <mergeCell ref="M22:O24"/>
    <mergeCell ref="P22:R24"/>
    <mergeCell ref="S22:U24"/>
    <mergeCell ref="S19:U21"/>
    <mergeCell ref="V19:X21"/>
    <mergeCell ref="Y19:AA21"/>
    <mergeCell ref="AB19:AD21"/>
    <mergeCell ref="AE19:AG21"/>
    <mergeCell ref="AH19:AJ21"/>
    <mergeCell ref="V16:X18"/>
    <mergeCell ref="Y16:AA18"/>
    <mergeCell ref="AB16:AD18"/>
    <mergeCell ref="AE16:AG18"/>
    <mergeCell ref="AH16:AJ18"/>
    <mergeCell ref="A19:A21"/>
    <mergeCell ref="G19:I21"/>
    <mergeCell ref="J19:L21"/>
    <mergeCell ref="M19:O21"/>
    <mergeCell ref="P19:R21"/>
    <mergeCell ref="A16:A18"/>
    <mergeCell ref="G16:I18"/>
    <mergeCell ref="J16:L18"/>
    <mergeCell ref="M16:O18"/>
    <mergeCell ref="P16:R18"/>
    <mergeCell ref="S16:U18"/>
    <mergeCell ref="S13:U15"/>
    <mergeCell ref="V13:X15"/>
    <mergeCell ref="Y13:AA15"/>
    <mergeCell ref="AB13:AD15"/>
    <mergeCell ref="AE13:AG15"/>
    <mergeCell ref="AH13:AJ15"/>
    <mergeCell ref="V10:X12"/>
    <mergeCell ref="Y10:AA12"/>
    <mergeCell ref="AB10:AD12"/>
    <mergeCell ref="AE10:AG12"/>
    <mergeCell ref="AH10:AJ12"/>
    <mergeCell ref="A13:A15"/>
    <mergeCell ref="G13:I15"/>
    <mergeCell ref="J13:L15"/>
    <mergeCell ref="M13:O15"/>
    <mergeCell ref="P13:R15"/>
    <mergeCell ref="S9:U9"/>
    <mergeCell ref="V9:X9"/>
    <mergeCell ref="AB9:AD9"/>
    <mergeCell ref="AE9:AG9"/>
    <mergeCell ref="A10:A12"/>
    <mergeCell ref="G10:I12"/>
    <mergeCell ref="J10:L12"/>
    <mergeCell ref="M10:O12"/>
    <mergeCell ref="P10:R12"/>
    <mergeCell ref="S10:U12"/>
    <mergeCell ref="G8:L8"/>
    <mergeCell ref="M8:R8"/>
    <mergeCell ref="S8:X8"/>
    <mergeCell ref="Y8:AA9"/>
    <mergeCell ref="AB8:AG8"/>
    <mergeCell ref="AH8:AJ9"/>
    <mergeCell ref="G9:I9"/>
    <mergeCell ref="J9:L9"/>
    <mergeCell ref="M9:O9"/>
    <mergeCell ref="P9:R9"/>
    <mergeCell ref="A1:E7"/>
    <mergeCell ref="A8:A9"/>
    <mergeCell ref="B8:B9"/>
    <mergeCell ref="D8:D9"/>
    <mergeCell ref="E8:E9"/>
    <mergeCell ref="F8:F9"/>
  </mergeCells>
  <conditionalFormatting sqref="J10:L147 P10:R147 V10:X147 AE13:AG147">
    <cfRule type="cellIs" dxfId="8" priority="7" operator="equal">
      <formula>G10</formula>
    </cfRule>
    <cfRule type="cellIs" dxfId="7" priority="8" operator="greaterThan">
      <formula>G10</formula>
    </cfRule>
    <cfRule type="cellIs" dxfId="6" priority="9" operator="lessThan">
      <formula>G10</formula>
    </cfRule>
  </conditionalFormatting>
  <conditionalFormatting sqref="AE10:AG12">
    <cfRule type="cellIs" dxfId="5" priority="4" operator="equal">
      <formula>AB10</formula>
    </cfRule>
    <cfRule type="cellIs" dxfId="4" priority="5" operator="greaterThan">
      <formula>AB10</formula>
    </cfRule>
    <cfRule type="cellIs" dxfId="3" priority="6" operator="lessThan">
      <formula>AB10</formula>
    </cfRule>
  </conditionalFormatting>
  <conditionalFormatting sqref="B55 B58:B147">
    <cfRule type="cellIs" dxfId="2" priority="1" operator="equal">
      <formula>"FER"</formula>
    </cfRule>
    <cfRule type="cellIs" dxfId="1" priority="2" operator="equal">
      <formula>"Dom"</formula>
    </cfRule>
    <cfRule type="cellIs" dxfId="0" priority="3" operator="equal">
      <formula>"Sáb"</formula>
    </cfRule>
  </conditionalFormatting>
  <pageMargins left="0.45" right="0.45" top="0.5" bottom="0.5" header="0.3" footer="0.3"/>
  <pageSetup scale="2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Period Highlight Spin Control">
                <anchor moveWithCells="1">
                  <from>
                    <xdr:col>11</xdr:col>
                    <xdr:colOff>0</xdr:colOff>
                    <xdr:row>2</xdr:row>
                    <xdr:rowOff>31750</xdr:rowOff>
                  </from>
                  <to>
                    <xdr:col>11</xdr:col>
                    <xdr:colOff>133350</xdr:colOff>
                    <xdr:row>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</dc:creator>
  <cp:lastModifiedBy>Everton</cp:lastModifiedBy>
  <dcterms:created xsi:type="dcterms:W3CDTF">2023-04-14T15:19:01Z</dcterms:created>
  <dcterms:modified xsi:type="dcterms:W3CDTF">2023-04-14T15:21:43Z</dcterms:modified>
</cp:coreProperties>
</file>