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1651wilkening-my.sharepoint.com/personal/guilherme_magalhaes_convergint_com/Documents/Pessoal/"/>
    </mc:Choice>
  </mc:AlternateContent>
  <xr:revisionPtr revIDLastSave="474" documentId="8_{9FE356C9-0FFC-4BE8-8D1E-390DB14CCDDD}" xr6:coauthVersionLast="47" xr6:coauthVersionMax="47" xr10:uidLastSave="{D0552D8C-06A9-4360-A4B4-B908A13488E8}"/>
  <bookViews>
    <workbookView xWindow="-120" yWindow="-120" windowWidth="29040" windowHeight="15840" activeTab="1" xr2:uid="{90F919C7-C3E5-4465-BA76-7E7D13EA5FC5}"/>
  </bookViews>
  <sheets>
    <sheet name="Semana16" sheetId="1" r:id="rId1"/>
    <sheet name="semana17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M27" i="2" s="1" a="1"/>
  <c r="M27" i="2" s="1"/>
  <c r="K27" i="2"/>
  <c r="J27" i="2" s="1" a="1"/>
  <c r="J27" i="2" s="1"/>
  <c r="A27" i="2"/>
  <c r="N26" i="2"/>
  <c r="M26" i="2" s="1" a="1"/>
  <c r="M26" i="2" s="1"/>
  <c r="K26" i="2"/>
  <c r="J26" i="2" s="1" a="1"/>
  <c r="J26" i="2" s="1"/>
  <c r="A26" i="2"/>
  <c r="N25" i="2"/>
  <c r="M25" i="2" s="1" a="1"/>
  <c r="M25" i="2" s="1"/>
  <c r="K25" i="2"/>
  <c r="J25" i="2" s="1" a="1"/>
  <c r="J25" i="2" s="1"/>
  <c r="A25" i="2"/>
  <c r="N24" i="2"/>
  <c r="M24" i="2" s="1" a="1"/>
  <c r="M24" i="2" s="1"/>
  <c r="K24" i="2"/>
  <c r="J24" i="2" s="1" a="1"/>
  <c r="J24" i="2" s="1"/>
  <c r="A24" i="2"/>
  <c r="N23" i="2"/>
  <c r="M23" i="2" a="1"/>
  <c r="M23" i="2" s="1"/>
  <c r="K23" i="2"/>
  <c r="J23" i="2" s="1" a="1"/>
  <c r="J23" i="2" s="1"/>
  <c r="A23" i="2"/>
  <c r="N22" i="2"/>
  <c r="M22" i="2" s="1" a="1"/>
  <c r="M22" i="2" s="1"/>
  <c r="K22" i="2"/>
  <c r="J22" i="2" s="1" a="1"/>
  <c r="J22" i="2" s="1"/>
  <c r="A22" i="2"/>
  <c r="N21" i="2"/>
  <c r="K21" i="2"/>
  <c r="A21" i="2"/>
  <c r="N14" i="2"/>
  <c r="M14" i="2" s="1" a="1"/>
  <c r="M14" i="2" s="1"/>
  <c r="K14" i="2"/>
  <c r="J14" i="2" s="1" a="1"/>
  <c r="J14" i="2" s="1"/>
  <c r="N13" i="2"/>
  <c r="M13" i="2" s="1" a="1"/>
  <c r="M13" i="2" s="1"/>
  <c r="K13" i="2"/>
  <c r="J13" i="2" s="1" a="1"/>
  <c r="J13" i="2" s="1"/>
  <c r="N12" i="2"/>
  <c r="M12" i="2" s="1" a="1"/>
  <c r="M12" i="2" s="1"/>
  <c r="K12" i="2"/>
  <c r="J12" i="2" s="1" a="1"/>
  <c r="J12" i="2" s="1"/>
  <c r="N11" i="2"/>
  <c r="M11" i="2" s="1" a="1"/>
  <c r="M11" i="2" s="1"/>
  <c r="K11" i="2"/>
  <c r="J11" i="2" s="1" a="1"/>
  <c r="J11" i="2" s="1"/>
  <c r="N10" i="2"/>
  <c r="M10" i="2" s="1" a="1"/>
  <c r="M10" i="2" s="1"/>
  <c r="K10" i="2"/>
  <c r="J10" i="2" s="1" a="1"/>
  <c r="J10" i="2" s="1"/>
  <c r="N9" i="2"/>
  <c r="M9" i="2" s="1" a="1"/>
  <c r="M9" i="2" s="1"/>
  <c r="K9" i="2"/>
  <c r="J9" i="2" s="1" a="1"/>
  <c r="J9" i="2" s="1"/>
  <c r="N8" i="2"/>
  <c r="K8" i="2"/>
  <c r="C12" i="1"/>
  <c r="N22" i="1"/>
  <c r="M22" i="1" s="1" a="1"/>
  <c r="M22" i="1" s="1"/>
  <c r="N21" i="1"/>
  <c r="M21" i="1" s="1" a="1"/>
  <c r="M21" i="1" s="1"/>
  <c r="N27" i="1"/>
  <c r="M27" i="1" s="1" a="1"/>
  <c r="M27" i="1" s="1"/>
  <c r="N26" i="1"/>
  <c r="M26" i="1" s="1" a="1"/>
  <c r="M26" i="1" s="1"/>
  <c r="N25" i="1"/>
  <c r="M25" i="1" s="1" a="1"/>
  <c r="M25" i="1" s="1"/>
  <c r="N24" i="1"/>
  <c r="M24" i="1" s="1" a="1"/>
  <c r="M24" i="1" s="1"/>
  <c r="N23" i="1"/>
  <c r="M23" i="1" s="1" a="1"/>
  <c r="M23" i="1" s="1"/>
  <c r="K9" i="1"/>
  <c r="J9" i="1" s="1" a="1"/>
  <c r="J9" i="1" s="1"/>
  <c r="K10" i="1"/>
  <c r="J10" i="1" s="1" a="1"/>
  <c r="J10" i="1" s="1"/>
  <c r="K11" i="1"/>
  <c r="J11" i="1" s="1" a="1"/>
  <c r="J11" i="1" s="1"/>
  <c r="K12" i="1"/>
  <c r="J12" i="1" s="1" a="1"/>
  <c r="J12" i="1" s="1"/>
  <c r="K13" i="1"/>
  <c r="J13" i="1" s="1" a="1"/>
  <c r="J13" i="1" s="1"/>
  <c r="K14" i="1"/>
  <c r="J14" i="1" s="1" a="1"/>
  <c r="J14" i="1" s="1"/>
  <c r="K8" i="1"/>
  <c r="J8" i="1" s="1" a="1"/>
  <c r="J8" i="1" s="1"/>
  <c r="N9" i="1"/>
  <c r="N10" i="1"/>
  <c r="N11" i="1"/>
  <c r="N12" i="1"/>
  <c r="N13" i="1"/>
  <c r="M13" i="1" s="1" a="1"/>
  <c r="M13" i="1" s="1"/>
  <c r="N14" i="1"/>
  <c r="M14" i="1" s="1" a="1"/>
  <c r="M14" i="1" s="1"/>
  <c r="N8" i="1"/>
  <c r="A22" i="1"/>
  <c r="A23" i="1"/>
  <c r="A24" i="1"/>
  <c r="A25" i="1"/>
  <c r="A26" i="1"/>
  <c r="A27" i="1"/>
  <c r="A21" i="1"/>
  <c r="K25" i="1"/>
  <c r="J25" i="1" s="1" a="1"/>
  <c r="J25" i="1" s="1"/>
  <c r="K27" i="1"/>
  <c r="J27" i="1" s="1" a="1"/>
  <c r="J27" i="1" s="1"/>
  <c r="K26" i="1"/>
  <c r="J26" i="1" s="1" a="1"/>
  <c r="J26" i="1" s="1"/>
  <c r="K24" i="1"/>
  <c r="J24" i="1" s="1" a="1"/>
  <c r="J24" i="1" s="1"/>
  <c r="K23" i="1"/>
  <c r="J23" i="1" s="1" a="1"/>
  <c r="J23" i="1" s="1"/>
  <c r="K22" i="1"/>
  <c r="J22" i="1" s="1" a="1"/>
  <c r="J22" i="1" s="1"/>
  <c r="K21" i="1"/>
  <c r="J21" i="1" s="1" a="1"/>
  <c r="J21" i="1" s="1"/>
  <c r="K29" i="2" l="1"/>
  <c r="N29" i="2"/>
  <c r="K16" i="2"/>
  <c r="N16" i="2"/>
  <c r="M8" i="2" a="1"/>
  <c r="M8" i="2" s="1"/>
  <c r="M21" i="2" a="1"/>
  <c r="M21" i="2" s="1"/>
  <c r="J8" i="2" a="1"/>
  <c r="J8" i="2" s="1"/>
  <c r="J21" i="2" a="1"/>
  <c r="J21" i="2" s="1"/>
  <c r="N29" i="1"/>
  <c r="M29" i="1" s="1"/>
  <c r="M10" i="1" a="1"/>
  <c r="M10" i="1" s="1"/>
  <c r="M12" i="1" a="1"/>
  <c r="M12" i="1" s="1"/>
  <c r="M8" i="1" a="1"/>
  <c r="M8" i="1" s="1"/>
  <c r="M11" i="1" a="1"/>
  <c r="M11" i="1" s="1"/>
  <c r="M9" i="1" a="1"/>
  <c r="M9" i="1" s="1"/>
  <c r="K29" i="1"/>
  <c r="J29" i="1" s="1"/>
  <c r="K16" i="1"/>
  <c r="J29" i="2" l="1"/>
  <c r="M29" i="2"/>
  <c r="J16" i="2"/>
  <c r="M16" i="2"/>
  <c r="N16" i="1"/>
  <c r="M16" i="1" s="1"/>
  <c r="J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<sst xmlns="http://schemas.openxmlformats.org/spreadsheetml/2006/main" count="179" uniqueCount="20">
  <si>
    <t>VENDAS (Kg)</t>
  </si>
  <si>
    <t>Data:</t>
  </si>
  <si>
    <t>Hells</t>
  </si>
  <si>
    <t>Maias</t>
  </si>
  <si>
    <t>Moto Clube</t>
  </si>
  <si>
    <t>Kamikaze</t>
  </si>
  <si>
    <t>Vanilla</t>
  </si>
  <si>
    <t>Tequila</t>
  </si>
  <si>
    <t>Bahamas</t>
  </si>
  <si>
    <t>Galaxy</t>
  </si>
  <si>
    <t>Quem comprou menos?</t>
  </si>
  <si>
    <t>Quant.</t>
  </si>
  <si>
    <t>Quem comprou mais?</t>
  </si>
  <si>
    <t>-</t>
  </si>
  <si>
    <t>Essa semana vendemos pouco para:</t>
  </si>
  <si>
    <t>Essa semana vendemos muito para:</t>
  </si>
  <si>
    <t>COMPRAS ($)</t>
  </si>
  <si>
    <t>Quem vendeu menos?</t>
  </si>
  <si>
    <t>Quem vendeu mais?</t>
  </si>
  <si>
    <t>Essa semana compramos pouco 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</si>
</sst>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/>
      <diagonal/>
    </border>
    <border>
      <left style="medium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/>
      <top style="thin">
        <color theme="5" tint="-0.249977111117893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249977111117893"/>
      </left>
      <right/>
      <top/>
      <bottom style="thin">
        <color theme="5" tint="-0.249977111117893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499984740745262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thin">
        <color theme="5" tint="-0.249977111117893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3" fillId="3" borderId="18" xfId="0" applyNumberFormat="1" applyFont="1" applyFill="1" applyBorder="1" applyAlignment="1" applyProtection="1">
      <alignment horizontal="left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16" fontId="3" fillId="3" borderId="11" xfId="0" applyNumberFormat="1" applyFont="1" applyFill="1" applyBorder="1" applyAlignment="1" applyProtection="1">
      <alignment horizontal="left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" fontId="3" fillId="3" borderId="12" xfId="0" applyNumberFormat="1" applyFont="1" applyFill="1" applyBorder="1" applyAlignment="1" applyProtection="1">
      <alignment horizontal="left" vertical="center"/>
      <protection locked="0"/>
    </xf>
    <xf numFmtId="164" fontId="3" fillId="3" borderId="7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17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" fontId="3" fillId="3" borderId="18" xfId="0" applyNumberFormat="1" applyFont="1" applyFill="1" applyBorder="1" applyAlignment="1">
      <alignment horizontal="left" vertical="center"/>
    </xf>
    <xf numFmtId="16" fontId="3" fillId="3" borderId="11" xfId="0" applyNumberFormat="1" applyFont="1" applyFill="1" applyBorder="1" applyAlignment="1">
      <alignment horizontal="left" vertical="center"/>
    </xf>
    <xf numFmtId="16" fontId="3" fillId="3" borderId="12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37" fontId="3" fillId="3" borderId="6" xfId="0" applyNumberFormat="1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37" fontId="3" fillId="3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VENDAS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Semana16!$J$16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Semana16!$K$16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825-9120-6936BE65E64A}"/>
            </c:ext>
          </c:extLst>
        </c:ser>
        <c:ser>
          <c:idx val="1"/>
          <c:order val="1"/>
          <c:tx>
            <c:strRef>
              <c:f>Semana16!$M$16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Semana16!$N$16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C-4825-9120-6936BE65E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728095"/>
        <c:axId val="1543733231"/>
      </c:barChart>
      <c:catAx>
        <c:axId val="155072809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MENOS x MAIS</a:t>
                </a:r>
              </a:p>
            </c:rich>
          </c:tx>
          <c:layout>
            <c:manualLayout>
              <c:xMode val="edge"/>
              <c:yMode val="edge"/>
              <c:x val="0.40947222222222218"/>
              <c:y val="0.74527629001139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out"/>
        <c:minorTickMark val="none"/>
        <c:tickLblPos val="nextTo"/>
        <c:crossAx val="1543733231"/>
        <c:crosses val="autoZero"/>
        <c:auto val="1"/>
        <c:lblAlgn val="ctr"/>
        <c:lblOffset val="100"/>
        <c:noMultiLvlLbl val="0"/>
      </c:catAx>
      <c:valAx>
        <c:axId val="154373323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072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COMPRAS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Semana16!$J$29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Semana16!$K$29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3-497B-8295-FB3D9D4A2B7D}"/>
            </c:ext>
          </c:extLst>
        </c:ser>
        <c:ser>
          <c:idx val="1"/>
          <c:order val="1"/>
          <c:tx>
            <c:strRef>
              <c:f>Semana16!$M$29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Semana16!$N$29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3-497B-8295-FB3D9D4A2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714639"/>
        <c:axId val="1495233759"/>
      </c:barChart>
      <c:catAx>
        <c:axId val="155071463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COMPRAMOS POUCO x</a:t>
                </a:r>
                <a:r>
                  <a:rPr lang="pt-BR" baseline="0"/>
                  <a:t> COMPRAMOS MUITO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19877358490566038"/>
              <c:y val="0.76815532406321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crossAx val="1495233759"/>
        <c:crosses val="autoZero"/>
        <c:auto val="1"/>
        <c:lblAlgn val="ctr"/>
        <c:lblOffset val="100"/>
        <c:noMultiLvlLbl val="0"/>
      </c:catAx>
      <c:valAx>
        <c:axId val="1495233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071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VENDAS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semana17!$J$16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semana17!$K$16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9-4876-9DFC-D0D7AC838E39}"/>
            </c:ext>
          </c:extLst>
        </c:ser>
        <c:ser>
          <c:idx val="1"/>
          <c:order val="1"/>
          <c:tx>
            <c:strRef>
              <c:f>semana17!$M$16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semana17!$N$16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9-4876-9DFC-D0D7AC838E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728095"/>
        <c:axId val="1543733231"/>
      </c:barChart>
      <c:catAx>
        <c:axId val="155072809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MENOS x MAIS</a:t>
                </a:r>
              </a:p>
            </c:rich>
          </c:tx>
          <c:layout>
            <c:manualLayout>
              <c:xMode val="edge"/>
              <c:yMode val="edge"/>
              <c:x val="0.40947222222222218"/>
              <c:y val="0.74527629001139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out"/>
        <c:minorTickMark val="none"/>
        <c:tickLblPos val="nextTo"/>
        <c:crossAx val="1543733231"/>
        <c:crosses val="autoZero"/>
        <c:auto val="1"/>
        <c:lblAlgn val="ctr"/>
        <c:lblOffset val="100"/>
        <c:noMultiLvlLbl val="0"/>
      </c:catAx>
      <c:valAx>
        <c:axId val="154373323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072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COMPRAS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semana17!$J$29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semana17!$K$29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2-4EB8-9B42-E73EFA87DFE7}"/>
            </c:ext>
          </c:extLst>
        </c:ser>
        <c:ser>
          <c:idx val="1"/>
          <c:order val="1"/>
          <c:tx>
            <c:strRef>
              <c:f>semana17!$M$29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semana17!$N$29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2-4EB8-9B42-E73EFA87D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714639"/>
        <c:axId val="1495233759"/>
      </c:barChart>
      <c:catAx>
        <c:axId val="155071463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COMPRAMOS POUCO x</a:t>
                </a:r>
                <a:r>
                  <a:rPr lang="pt-BR" baseline="0"/>
                  <a:t> COMPRAMOS MUITO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19877358490566038"/>
              <c:y val="0.76815532406321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crossAx val="1495233759"/>
        <c:crosses val="autoZero"/>
        <c:auto val="1"/>
        <c:lblAlgn val="ctr"/>
        <c:lblOffset val="100"/>
        <c:noMultiLvlLbl val="0"/>
      </c:catAx>
      <c:valAx>
        <c:axId val="1495233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071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400050</xdr:colOff>
      <xdr:row>4</xdr:row>
      <xdr:rowOff>147538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475722-EEC0-7815-1C21-34580F98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552700" cy="900013"/>
        </a:xfrm>
        <a:prstGeom prst="rect">
          <a:avLst/>
        </a:prstGeom>
      </xdr:spPr>
    </xdr:pic>
    <xdr:clientData/>
  </xdr:twoCellAnchor>
  <xdr:twoCellAnchor editAs="absolute">
    <xdr:from>
      <xdr:col>14</xdr:col>
      <xdr:colOff>28575</xdr:colOff>
      <xdr:row>5</xdr:row>
      <xdr:rowOff>0</xdr:rowOff>
    </xdr:from>
    <xdr:to>
      <xdr:col>20</xdr:col>
      <xdr:colOff>295274</xdr:colOff>
      <xdr:row>16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F3FE39-1856-7F6B-7C56-693BBC026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14</xdr:col>
      <xdr:colOff>47624</xdr:colOff>
      <xdr:row>17</xdr:row>
      <xdr:rowOff>176212</xdr:rowOff>
    </xdr:from>
    <xdr:to>
      <xdr:col>20</xdr:col>
      <xdr:colOff>323849</xdr:colOff>
      <xdr:row>28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D951A1-38DF-2F62-8552-52F386C13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400050</xdr:colOff>
      <xdr:row>4</xdr:row>
      <xdr:rowOff>147538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F8B5F0-EBF1-419C-A1D3-1C1E05FE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552700" cy="900013"/>
        </a:xfrm>
        <a:prstGeom prst="rect">
          <a:avLst/>
        </a:prstGeom>
      </xdr:spPr>
    </xdr:pic>
    <xdr:clientData/>
  </xdr:twoCellAnchor>
  <xdr:twoCellAnchor editAs="absolute">
    <xdr:from>
      <xdr:col>14</xdr:col>
      <xdr:colOff>28575</xdr:colOff>
      <xdr:row>5</xdr:row>
      <xdr:rowOff>0</xdr:rowOff>
    </xdr:from>
    <xdr:to>
      <xdr:col>20</xdr:col>
      <xdr:colOff>295274</xdr:colOff>
      <xdr:row>16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A39FF6-4819-4876-B857-F2EC3EACC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14</xdr:col>
      <xdr:colOff>47624</xdr:colOff>
      <xdr:row>17</xdr:row>
      <xdr:rowOff>176212</xdr:rowOff>
    </xdr:from>
    <xdr:to>
      <xdr:col>20</xdr:col>
      <xdr:colOff>323849</xdr:colOff>
      <xdr:row>28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74F439-759E-42FD-98AF-8ABABB556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C493-A458-4935-AC42-A9347421F123}">
  <dimension ref="A1:V43"/>
  <sheetViews>
    <sheetView showGridLines="0" zoomScale="90" zoomScaleNormal="90" workbookViewId="0">
      <selection activeCell="F25" sqref="F25"/>
    </sheetView>
  </sheetViews>
  <sheetFormatPr defaultColWidth="0" defaultRowHeight="15" zeroHeight="1" x14ac:dyDescent="0.25"/>
  <cols>
    <col min="1" max="1" width="7.7109375" bestFit="1" customWidth="1"/>
    <col min="2" max="2" width="7.42578125" bestFit="1" customWidth="1"/>
    <col min="3" max="3" width="7" bestFit="1" customWidth="1"/>
    <col min="4" max="4" width="10.140625" bestFit="1" customWidth="1"/>
    <col min="5" max="5" width="8.28515625" bestFit="1" customWidth="1"/>
    <col min="6" max="6" width="8.85546875" bestFit="1" customWidth="1"/>
    <col min="7" max="7" width="6.5703125" bestFit="1" customWidth="1"/>
    <col min="8" max="8" width="7.85546875" bestFit="1" customWidth="1"/>
    <col min="9" max="9" width="6" bestFit="1" customWidth="1"/>
    <col min="10" max="10" width="29.7109375" bestFit="1" customWidth="1"/>
    <col min="11" max="11" width="9.85546875" customWidth="1"/>
    <col min="12" max="12" width="3.140625" customWidth="1"/>
    <col min="13" max="13" width="29.28515625" bestFit="1" customWidth="1"/>
    <col min="14" max="14" width="9.5703125" customWidth="1"/>
    <col min="15" max="22" width="9.140625" customWidth="1"/>
    <col min="23" max="16384" width="9.140625" hidden="1"/>
  </cols>
  <sheetData>
    <row r="1" spans="1:14" x14ac:dyDescent="0.25"/>
    <row r="2" spans="1:14" x14ac:dyDescent="0.25"/>
    <row r="3" spans="1:14" x14ac:dyDescent="0.25"/>
    <row r="4" spans="1:14" x14ac:dyDescent="0.25"/>
    <row r="5" spans="1:14" ht="15.75" thickBot="1" x14ac:dyDescent="0.3">
      <c r="B5" s="1"/>
      <c r="C5" s="1"/>
    </row>
    <row r="6" spans="1:14" ht="19.5" thickBot="1" x14ac:dyDescent="0.3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M6" s="54"/>
      <c r="N6" s="55"/>
    </row>
    <row r="7" spans="1:14" ht="15.75" thickBot="1" x14ac:dyDescent="0.3">
      <c r="A7" s="2" t="s">
        <v>1</v>
      </c>
      <c r="B7" s="3" t="s">
        <v>2</v>
      </c>
      <c r="C7" s="4" t="s">
        <v>3</v>
      </c>
      <c r="D7" s="4" t="s">
        <v>4</v>
      </c>
      <c r="E7" s="5" t="s">
        <v>5</v>
      </c>
      <c r="F7" s="3" t="s">
        <v>6</v>
      </c>
      <c r="G7" s="4" t="s">
        <v>7</v>
      </c>
      <c r="H7" s="4" t="s">
        <v>8</v>
      </c>
      <c r="I7" s="5" t="s">
        <v>9</v>
      </c>
      <c r="J7" s="6" t="s">
        <v>10</v>
      </c>
      <c r="K7" s="5" t="s">
        <v>11</v>
      </c>
      <c r="M7" s="41" t="s">
        <v>12</v>
      </c>
      <c r="N7" s="42" t="s">
        <v>11</v>
      </c>
    </row>
    <row r="8" spans="1:14" x14ac:dyDescent="0.25">
      <c r="A8" s="7">
        <v>45033</v>
      </c>
      <c r="B8" s="8" t="s">
        <v>13</v>
      </c>
      <c r="C8" s="9" t="s">
        <v>13</v>
      </c>
      <c r="D8" s="9" t="s">
        <v>13</v>
      </c>
      <c r="E8" s="10" t="s">
        <v>13</v>
      </c>
      <c r="F8" s="8" t="s">
        <v>13</v>
      </c>
      <c r="G8" s="9" t="s">
        <v>13</v>
      </c>
      <c r="H8" s="9" t="s">
        <v>13</v>
      </c>
      <c r="I8" s="10" t="s">
        <v>13</v>
      </c>
      <c r="J8" s="22" t="str" cm="1">
        <f t="array" ref="J8">IFERROR(INDEX($B$7:$I$7,,MATCH(K8,B8:I8,0)),"")</f>
        <v/>
      </c>
      <c r="K8" s="23">
        <f>MIN($B8:$I8)</f>
        <v>0</v>
      </c>
      <c r="M8" s="40" t="str" cm="1">
        <f t="array" ref="M8">IFERROR(INDEX($B$7:$I$7,,MATCH(N8,B8:I8,0)),"")</f>
        <v/>
      </c>
      <c r="N8" s="23">
        <f>MAX($B8:$I8)</f>
        <v>0</v>
      </c>
    </row>
    <row r="9" spans="1:14" x14ac:dyDescent="0.25">
      <c r="A9" s="11">
        <v>45034</v>
      </c>
      <c r="B9" s="12" t="s">
        <v>13</v>
      </c>
      <c r="C9" s="13">
        <v>2000</v>
      </c>
      <c r="D9" s="13" t="s">
        <v>13</v>
      </c>
      <c r="E9" s="13" t="s">
        <v>13</v>
      </c>
      <c r="F9" s="12" t="s">
        <v>13</v>
      </c>
      <c r="G9" s="13" t="s">
        <v>13</v>
      </c>
      <c r="H9" s="13" t="s">
        <v>13</v>
      </c>
      <c r="I9" s="14" t="s">
        <v>13</v>
      </c>
      <c r="J9" s="24" t="str" cm="1">
        <f t="array" ref="J9">IFERROR(INDEX($B$7:$I$7,,MATCH(K9,B9:I9,0)),"")</f>
        <v>Maias</v>
      </c>
      <c r="K9" s="25">
        <f t="shared" ref="K9:K14" si="0">MIN($B9:$I9)</f>
        <v>2000</v>
      </c>
      <c r="M9" s="39" t="str" cm="1">
        <f t="array" ref="M9">IFERROR(INDEX($B$7:$I$7,,MATCH(N9,B9:I9,0)),"")</f>
        <v>Maias</v>
      </c>
      <c r="N9" s="25">
        <f t="shared" ref="N9:N14" si="1">MAX($B9:$I9)</f>
        <v>2000</v>
      </c>
    </row>
    <row r="10" spans="1:14" x14ac:dyDescent="0.25">
      <c r="A10" s="11">
        <v>45035</v>
      </c>
      <c r="B10" s="8" t="s">
        <v>13</v>
      </c>
      <c r="C10" s="9" t="s">
        <v>13</v>
      </c>
      <c r="D10" s="9" t="s">
        <v>13</v>
      </c>
      <c r="E10" s="10" t="s">
        <v>13</v>
      </c>
      <c r="F10" s="8" t="s">
        <v>13</v>
      </c>
      <c r="G10" s="9" t="s">
        <v>13</v>
      </c>
      <c r="H10" s="9" t="s">
        <v>13</v>
      </c>
      <c r="I10" s="10" t="s">
        <v>13</v>
      </c>
      <c r="J10" s="22" t="str" cm="1">
        <f t="array" ref="J10">IFERROR(INDEX($B$7:$I$7,,MATCH(K10,B10:I10,0)),"")</f>
        <v/>
      </c>
      <c r="K10" s="23">
        <f t="shared" si="0"/>
        <v>0</v>
      </c>
      <c r="M10" s="35" t="str" cm="1">
        <f t="array" ref="M10">IFERROR(INDEX($B$7:$I$7,,MATCH(N10,B10:I10,0)),"")</f>
        <v/>
      </c>
      <c r="N10" s="23">
        <f t="shared" si="1"/>
        <v>0</v>
      </c>
    </row>
    <row r="11" spans="1:14" x14ac:dyDescent="0.25">
      <c r="A11" s="11">
        <v>45036</v>
      </c>
      <c r="B11" s="12" t="s">
        <v>13</v>
      </c>
      <c r="C11" s="13" t="s">
        <v>13</v>
      </c>
      <c r="D11" s="13" t="s">
        <v>13</v>
      </c>
      <c r="E11" s="13" t="s">
        <v>13</v>
      </c>
      <c r="F11" s="12" t="s">
        <v>13</v>
      </c>
      <c r="G11" s="13" t="s">
        <v>13</v>
      </c>
      <c r="H11" s="13" t="s">
        <v>13</v>
      </c>
      <c r="I11" s="14" t="s">
        <v>13</v>
      </c>
      <c r="J11" s="24" t="str" cm="1">
        <f t="array" ref="J11">IFERROR(INDEX($B$7:$I$7,,MATCH(K11,B11:I11,0)),"")</f>
        <v/>
      </c>
      <c r="K11" s="25">
        <f t="shared" si="0"/>
        <v>0</v>
      </c>
      <c r="M11" s="36" t="str" cm="1">
        <f t="array" ref="M11">IFERROR(INDEX($B$7:$I$7,,MATCH(N11,B11:I11,0)),"")</f>
        <v/>
      </c>
      <c r="N11" s="25">
        <f t="shared" si="1"/>
        <v>0</v>
      </c>
    </row>
    <row r="12" spans="1:14" x14ac:dyDescent="0.25">
      <c r="A12" s="11">
        <v>45037</v>
      </c>
      <c r="B12" s="8" t="s">
        <v>13</v>
      </c>
      <c r="C12" s="9">
        <f>483+1200</f>
        <v>1683</v>
      </c>
      <c r="D12" s="9" t="s">
        <v>13</v>
      </c>
      <c r="E12" s="10" t="s">
        <v>13</v>
      </c>
      <c r="F12" s="8" t="s">
        <v>13</v>
      </c>
      <c r="G12" s="9" t="s">
        <v>13</v>
      </c>
      <c r="H12" s="9" t="s">
        <v>13</v>
      </c>
      <c r="I12" s="10" t="s">
        <v>13</v>
      </c>
      <c r="J12" s="22" t="str" cm="1">
        <f t="array" ref="J12">IFERROR(INDEX($B$7:$I$7,,MATCH(K12,B12:I12,0)),"")</f>
        <v>Maias</v>
      </c>
      <c r="K12" s="23">
        <f t="shared" si="0"/>
        <v>1683</v>
      </c>
      <c r="M12" s="35" t="str" cm="1">
        <f t="array" ref="M12">IFERROR(INDEX($B$7:$I$7,,MATCH(N12,B12:I12,0)),"")</f>
        <v>Maias</v>
      </c>
      <c r="N12" s="23">
        <f t="shared" si="1"/>
        <v>1683</v>
      </c>
    </row>
    <row r="13" spans="1:14" x14ac:dyDescent="0.25">
      <c r="A13" s="11">
        <v>45038</v>
      </c>
      <c r="B13" s="12" t="s">
        <v>13</v>
      </c>
      <c r="C13" s="13">
        <v>1683</v>
      </c>
      <c r="D13" s="13" t="s">
        <v>13</v>
      </c>
      <c r="E13" s="13" t="s">
        <v>13</v>
      </c>
      <c r="F13" s="12" t="s">
        <v>13</v>
      </c>
      <c r="G13" s="13" t="s">
        <v>13</v>
      </c>
      <c r="H13" s="13" t="s">
        <v>13</v>
      </c>
      <c r="I13" s="14" t="s">
        <v>13</v>
      </c>
      <c r="J13" s="24" t="str" cm="1">
        <f t="array" ref="J13">IFERROR(INDEX($B$7:$I$7,,MATCH(K13,B13:I13,0)),"")</f>
        <v>Maias</v>
      </c>
      <c r="K13" s="25">
        <f t="shared" si="0"/>
        <v>1683</v>
      </c>
      <c r="M13" s="36" t="str" cm="1">
        <f t="array" ref="M13">IFERROR(INDEX($B$7:$I$7,,MATCH(N13,B13:I13,0)),"")</f>
        <v>Maias</v>
      </c>
      <c r="N13" s="25">
        <f t="shared" si="1"/>
        <v>1683</v>
      </c>
    </row>
    <row r="14" spans="1:14" ht="15.75" thickBot="1" x14ac:dyDescent="0.3">
      <c r="A14" s="15">
        <v>45039</v>
      </c>
      <c r="B14" s="16" t="s">
        <v>13</v>
      </c>
      <c r="C14" s="17" t="s">
        <v>13</v>
      </c>
      <c r="D14" s="17" t="s">
        <v>13</v>
      </c>
      <c r="E14" s="18" t="s">
        <v>13</v>
      </c>
      <c r="F14" s="16" t="s">
        <v>13</v>
      </c>
      <c r="G14" s="17" t="s">
        <v>13</v>
      </c>
      <c r="H14" s="17" t="s">
        <v>13</v>
      </c>
      <c r="I14" s="18" t="s">
        <v>13</v>
      </c>
      <c r="J14" s="26" t="str" cm="1">
        <f t="array" ref="J14">IFERROR(INDEX($B$7:$I$7,,MATCH(K14,B14:I14,0)),"")</f>
        <v/>
      </c>
      <c r="K14" s="27">
        <f t="shared" si="0"/>
        <v>0</v>
      </c>
      <c r="M14" s="37" t="str" cm="1">
        <f t="array" ref="M14">IFERROR(INDEX($B$7:$I$7,,MATCH(N14,B14:I14,0)),"")</f>
        <v/>
      </c>
      <c r="N14" s="27">
        <f t="shared" si="1"/>
        <v>0</v>
      </c>
    </row>
    <row r="15" spans="1:14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3" t="s">
        <v>14</v>
      </c>
      <c r="K15" s="5" t="s">
        <v>11</v>
      </c>
      <c r="M15" s="3" t="s">
        <v>15</v>
      </c>
      <c r="N15" s="5" t="s">
        <v>11</v>
      </c>
    </row>
    <row r="16" spans="1:14" ht="15.75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8" t="str">
        <f>INDEX($J$8:$J$14,MATCH(K16,K8:K14,0))</f>
        <v/>
      </c>
      <c r="K16" s="29">
        <f>MIN(K8:K14)</f>
        <v>0</v>
      </c>
      <c r="M16" s="28" t="str">
        <f>INDEX($M$8:$M$14,MATCH(N16,N8:N14,0))</f>
        <v/>
      </c>
      <c r="N16" s="29">
        <f>MIN(N8:N14)</f>
        <v>0</v>
      </c>
    </row>
    <row r="17" spans="1:14" x14ac:dyDescent="0.25"/>
    <row r="18" spans="1:14" ht="15.75" thickBot="1" x14ac:dyDescent="0.3"/>
    <row r="19" spans="1:14" ht="19.5" thickBot="1" x14ac:dyDescent="0.3">
      <c r="A19" s="53" t="s">
        <v>16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M19" s="54"/>
      <c r="N19" s="55"/>
    </row>
    <row r="20" spans="1:14" ht="15.75" thickBot="1" x14ac:dyDescent="0.3">
      <c r="A20" s="21" t="s">
        <v>1</v>
      </c>
      <c r="B20" s="44" t="s">
        <v>2</v>
      </c>
      <c r="C20" s="45" t="s">
        <v>3</v>
      </c>
      <c r="D20" s="45" t="s">
        <v>4</v>
      </c>
      <c r="E20" s="46" t="s">
        <v>5</v>
      </c>
      <c r="F20" s="47" t="s">
        <v>6</v>
      </c>
      <c r="G20" s="45" t="s">
        <v>7</v>
      </c>
      <c r="H20" s="45" t="s">
        <v>8</v>
      </c>
      <c r="I20" s="46" t="s">
        <v>9</v>
      </c>
      <c r="J20" s="6" t="s">
        <v>17</v>
      </c>
      <c r="K20" s="5" t="s">
        <v>11</v>
      </c>
      <c r="M20" s="41" t="s">
        <v>18</v>
      </c>
      <c r="N20" s="42" t="s">
        <v>11</v>
      </c>
    </row>
    <row r="21" spans="1:14" x14ac:dyDescent="0.25">
      <c r="A21" s="32">
        <f>A8</f>
        <v>45033</v>
      </c>
      <c r="B21" s="48" t="s">
        <v>13</v>
      </c>
      <c r="C21" s="49" t="s">
        <v>13</v>
      </c>
      <c r="D21" s="49" t="s">
        <v>13</v>
      </c>
      <c r="E21" s="50" t="s">
        <v>13</v>
      </c>
      <c r="F21" s="48" t="s">
        <v>13</v>
      </c>
      <c r="G21" s="49" t="s">
        <v>13</v>
      </c>
      <c r="H21" s="49" t="s">
        <v>13</v>
      </c>
      <c r="I21" s="50" t="s">
        <v>13</v>
      </c>
      <c r="J21" s="22" t="str" cm="1">
        <f t="array" ref="J21">IFERROR(INDEX($B$20:$I$20,,MATCH(K21,B21:I21,0)),"")</f>
        <v/>
      </c>
      <c r="K21" s="23">
        <f t="shared" ref="K21:K27" si="2">MIN(B21:I21)</f>
        <v>0</v>
      </c>
      <c r="M21" s="35" t="str" cm="1">
        <f t="array" ref="M21">IFERROR(INDEX($B$20:$I$20,,MATCH(N21,B21:I21,0)),"")</f>
        <v/>
      </c>
      <c r="N21" s="23">
        <f>MAX($B21:$I21)</f>
        <v>0</v>
      </c>
    </row>
    <row r="22" spans="1:14" x14ac:dyDescent="0.25">
      <c r="A22" s="33">
        <f t="shared" ref="A22:A27" si="3">A9</f>
        <v>45034</v>
      </c>
      <c r="B22" s="43">
        <v>300000</v>
      </c>
      <c r="C22" s="13" t="s">
        <v>13</v>
      </c>
      <c r="D22" s="13" t="s">
        <v>13</v>
      </c>
      <c r="E22" s="14" t="s">
        <v>13</v>
      </c>
      <c r="F22" s="12" t="s">
        <v>13</v>
      </c>
      <c r="G22" s="13" t="s">
        <v>13</v>
      </c>
      <c r="H22" s="13" t="s">
        <v>13</v>
      </c>
      <c r="I22" s="14" t="s">
        <v>13</v>
      </c>
      <c r="J22" s="24" t="str" cm="1">
        <f t="array" ref="J22">IFERROR(INDEX($B$20:$I$20,,MATCH(K22,B22:I22,0)),"")</f>
        <v>Hells</v>
      </c>
      <c r="K22" s="52">
        <f t="shared" si="2"/>
        <v>300000</v>
      </c>
      <c r="M22" s="36" t="str" cm="1">
        <f t="array" ref="M22">IFERROR(INDEX($B$20:$I$20,,MATCH(N22,B22:I22,0)),"")</f>
        <v>Hells</v>
      </c>
      <c r="N22" s="52">
        <f>MAX($B22:$I22)</f>
        <v>300000</v>
      </c>
    </row>
    <row r="23" spans="1:14" x14ac:dyDescent="0.25">
      <c r="A23" s="33">
        <f t="shared" si="3"/>
        <v>45035</v>
      </c>
      <c r="B23" s="8" t="s">
        <v>13</v>
      </c>
      <c r="C23" s="9" t="s">
        <v>13</v>
      </c>
      <c r="D23" s="9" t="s">
        <v>13</v>
      </c>
      <c r="E23" s="10" t="s">
        <v>13</v>
      </c>
      <c r="F23" s="8" t="s">
        <v>13</v>
      </c>
      <c r="G23" s="9" t="s">
        <v>13</v>
      </c>
      <c r="H23" s="9" t="s">
        <v>13</v>
      </c>
      <c r="I23" s="10" t="s">
        <v>13</v>
      </c>
      <c r="J23" s="22" t="str" cm="1">
        <f t="array" ref="J23">IFERROR(INDEX($B$20:$I$20,,MATCH(K23,B23:I23,0)),"")</f>
        <v/>
      </c>
      <c r="K23" s="23">
        <f t="shared" si="2"/>
        <v>0</v>
      </c>
      <c r="M23" s="35" t="str" cm="1">
        <f t="array" ref="M23">IFERROR(INDEX($B$20:$I$20,,MATCH(N23,B23:I23,0)),"")</f>
        <v/>
      </c>
      <c r="N23" s="23">
        <f t="shared" ref="N23:N27" si="4">MAX($B23:$I23)</f>
        <v>0</v>
      </c>
    </row>
    <row r="24" spans="1:14" x14ac:dyDescent="0.25">
      <c r="A24" s="33">
        <f t="shared" si="3"/>
        <v>45036</v>
      </c>
      <c r="B24" s="12" t="s">
        <v>13</v>
      </c>
      <c r="C24" s="13" t="s">
        <v>13</v>
      </c>
      <c r="D24" s="13" t="s">
        <v>13</v>
      </c>
      <c r="E24" s="13" t="s">
        <v>13</v>
      </c>
      <c r="F24" s="12" t="s">
        <v>13</v>
      </c>
      <c r="G24" s="13" t="s">
        <v>13</v>
      </c>
      <c r="H24" s="13" t="s">
        <v>13</v>
      </c>
      <c r="I24" s="14" t="s">
        <v>13</v>
      </c>
      <c r="J24" s="24" t="str" cm="1">
        <f t="array" ref="J24">IFERROR(INDEX($B$20:$I$20,,MATCH(K24,B24:I24,0)),"")</f>
        <v/>
      </c>
      <c r="K24" s="25">
        <f t="shared" si="2"/>
        <v>0</v>
      </c>
      <c r="M24" s="36" t="str" cm="1">
        <f t="array" ref="M24">IFERROR(INDEX($B$20:$I$20,,MATCH(N24,B24:I24,0)),"")</f>
        <v/>
      </c>
      <c r="N24" s="25">
        <f t="shared" si="4"/>
        <v>0</v>
      </c>
    </row>
    <row r="25" spans="1:14" x14ac:dyDescent="0.25">
      <c r="A25" s="33">
        <f t="shared" si="3"/>
        <v>45037</v>
      </c>
      <c r="B25" s="8" t="s">
        <v>13</v>
      </c>
      <c r="C25" s="9" t="s">
        <v>13</v>
      </c>
      <c r="D25" s="9" t="s">
        <v>13</v>
      </c>
      <c r="E25" s="10" t="s">
        <v>13</v>
      </c>
      <c r="F25" s="56">
        <v>1000000</v>
      </c>
      <c r="G25" s="9" t="s">
        <v>13</v>
      </c>
      <c r="H25" s="9" t="s">
        <v>13</v>
      </c>
      <c r="I25" s="10" t="s">
        <v>13</v>
      </c>
      <c r="J25" s="22" t="str" cm="1">
        <f t="array" ref="J25">IFERROR(INDEX($B$20:$I$20,,MATCH(K25,B25:I25,0)),"")</f>
        <v>Vanilla</v>
      </c>
      <c r="K25" s="51">
        <f t="shared" si="2"/>
        <v>1000000</v>
      </c>
      <c r="M25" s="35" t="str" cm="1">
        <f t="array" ref="M25">IFERROR(INDEX($B$20:$I$20,,MATCH(N25,B25:I25,0)),"")</f>
        <v>Vanilla</v>
      </c>
      <c r="N25" s="51">
        <f t="shared" si="4"/>
        <v>1000000</v>
      </c>
    </row>
    <row r="26" spans="1:14" x14ac:dyDescent="0.25">
      <c r="A26" s="33">
        <f t="shared" si="3"/>
        <v>45038</v>
      </c>
      <c r="B26" s="12" t="s">
        <v>13</v>
      </c>
      <c r="C26" s="13" t="s">
        <v>13</v>
      </c>
      <c r="D26" s="13" t="s">
        <v>13</v>
      </c>
      <c r="E26" s="13" t="s">
        <v>13</v>
      </c>
      <c r="F26" s="12" t="s">
        <v>13</v>
      </c>
      <c r="G26" s="13" t="s">
        <v>13</v>
      </c>
      <c r="H26" s="13" t="s">
        <v>13</v>
      </c>
      <c r="I26" s="14" t="s">
        <v>13</v>
      </c>
      <c r="J26" s="24" t="str" cm="1">
        <f t="array" ref="J26">IFERROR(INDEX($B$20:$I$20,,MATCH(K26,B26:I26,0)),"")</f>
        <v/>
      </c>
      <c r="K26" s="25">
        <f t="shared" si="2"/>
        <v>0</v>
      </c>
      <c r="M26" s="36" t="str" cm="1">
        <f t="array" ref="M26">IFERROR(INDEX($B$20:$I$20,,MATCH(N26,B26:I26,0)),"")</f>
        <v/>
      </c>
      <c r="N26" s="25">
        <f t="shared" si="4"/>
        <v>0</v>
      </c>
    </row>
    <row r="27" spans="1:14" ht="15.75" thickBot="1" x14ac:dyDescent="0.3">
      <c r="A27" s="34">
        <f t="shared" si="3"/>
        <v>45039</v>
      </c>
      <c r="B27" s="16" t="s">
        <v>13</v>
      </c>
      <c r="C27" s="17" t="s">
        <v>13</v>
      </c>
      <c r="D27" s="17" t="s">
        <v>13</v>
      </c>
      <c r="E27" s="18" t="s">
        <v>13</v>
      </c>
      <c r="F27" s="16" t="s">
        <v>13</v>
      </c>
      <c r="G27" s="17" t="s">
        <v>13</v>
      </c>
      <c r="H27" s="17" t="s">
        <v>13</v>
      </c>
      <c r="I27" s="18" t="s">
        <v>13</v>
      </c>
      <c r="J27" s="30" t="str" cm="1">
        <f t="array" ref="J27">IFERROR(INDEX($B$20:$I$20,,MATCH(K27,B27:I27,0)),"")</f>
        <v/>
      </c>
      <c r="K27" s="31">
        <f t="shared" si="2"/>
        <v>0</v>
      </c>
      <c r="M27" s="38" t="str" cm="1">
        <f t="array" ref="M27">IFERROR(INDEX($B$20:$I$20,,MATCH(N27,B27:I27,0)),"")</f>
        <v/>
      </c>
      <c r="N27" s="27">
        <f t="shared" si="4"/>
        <v>0</v>
      </c>
    </row>
    <row r="28" spans="1:14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3" t="s">
        <v>19</v>
      </c>
      <c r="K28" s="5" t="s">
        <v>11</v>
      </c>
      <c r="M28" s="3" t="s">
        <v>15</v>
      </c>
      <c r="N28" s="5" t="s">
        <v>11</v>
      </c>
    </row>
    <row r="29" spans="1:14" ht="15.75" thickBo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8" t="str">
        <f>INDEX($J$21:$J$27,MATCH(K29,K21:K27,0))</f>
        <v/>
      </c>
      <c r="K29" s="29">
        <f>MIN(K21:K27)</f>
        <v>0</v>
      </c>
      <c r="M29" s="28" t="str">
        <f>INDEX($M$21:$M$27,MATCH(N29,N21:N27,0))</f>
        <v/>
      </c>
      <c r="N29" s="29">
        <f>MIN(N21:N27)</f>
        <v>0</v>
      </c>
    </row>
    <row r="30" spans="1:14" x14ac:dyDescent="0.25"/>
    <row r="31" spans="1:14" x14ac:dyDescent="0.25"/>
    <row r="32" spans="1:14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</sheetData>
  <sheetProtection selectLockedCells="1"/>
  <mergeCells count="4">
    <mergeCell ref="A19:K19"/>
    <mergeCell ref="M6:N6"/>
    <mergeCell ref="M19:N19"/>
    <mergeCell ref="A6:K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2FC1-C95B-4214-80E9-C05D7F095DF0}">
  <dimension ref="A1:V43"/>
  <sheetViews>
    <sheetView showGridLines="0" tabSelected="1" zoomScale="90" zoomScaleNormal="90" workbookViewId="0">
      <selection activeCell="H28" sqref="H28"/>
    </sheetView>
  </sheetViews>
  <sheetFormatPr defaultColWidth="0" defaultRowHeight="15" customHeight="1" zeroHeight="1" x14ac:dyDescent="0.25"/>
  <cols>
    <col min="1" max="1" width="7.7109375" bestFit="1" customWidth="1"/>
    <col min="2" max="2" width="7.42578125" bestFit="1" customWidth="1"/>
    <col min="3" max="3" width="7" bestFit="1" customWidth="1"/>
    <col min="4" max="4" width="10.140625" bestFit="1" customWidth="1"/>
    <col min="5" max="5" width="8.28515625" bestFit="1" customWidth="1"/>
    <col min="6" max="6" width="8.85546875" bestFit="1" customWidth="1"/>
    <col min="7" max="7" width="6.5703125" bestFit="1" customWidth="1"/>
    <col min="8" max="8" width="7.85546875" bestFit="1" customWidth="1"/>
    <col min="9" max="9" width="6" bestFit="1" customWidth="1"/>
    <col min="10" max="10" width="29.7109375" bestFit="1" customWidth="1"/>
    <col min="11" max="11" width="9.85546875" customWidth="1"/>
    <col min="12" max="12" width="3.140625" customWidth="1"/>
    <col min="13" max="13" width="29.28515625" bestFit="1" customWidth="1"/>
    <col min="14" max="14" width="9.5703125" customWidth="1"/>
    <col min="15" max="22" width="9.140625" customWidth="1"/>
    <col min="23" max="16384" width="9.140625" hidden="1"/>
  </cols>
  <sheetData>
    <row r="1" spans="1:14" x14ac:dyDescent="0.25"/>
    <row r="2" spans="1:14" x14ac:dyDescent="0.25"/>
    <row r="3" spans="1:14" x14ac:dyDescent="0.25"/>
    <row r="4" spans="1:14" x14ac:dyDescent="0.25"/>
    <row r="5" spans="1:14" ht="15.75" thickBot="1" x14ac:dyDescent="0.3">
      <c r="B5" s="1"/>
      <c r="C5" s="1"/>
    </row>
    <row r="6" spans="1:14" ht="19.5" thickBot="1" x14ac:dyDescent="0.3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M6" s="54"/>
      <c r="N6" s="55"/>
    </row>
    <row r="7" spans="1:14" ht="15.75" thickBot="1" x14ac:dyDescent="0.3">
      <c r="A7" s="2" t="s">
        <v>1</v>
      </c>
      <c r="B7" s="3" t="s">
        <v>2</v>
      </c>
      <c r="C7" s="4" t="s">
        <v>3</v>
      </c>
      <c r="D7" s="4" t="s">
        <v>4</v>
      </c>
      <c r="E7" s="5" t="s">
        <v>5</v>
      </c>
      <c r="F7" s="3" t="s">
        <v>6</v>
      </c>
      <c r="G7" s="4" t="s">
        <v>7</v>
      </c>
      <c r="H7" s="4" t="s">
        <v>8</v>
      </c>
      <c r="I7" s="5" t="s">
        <v>9</v>
      </c>
      <c r="J7" s="6" t="s">
        <v>10</v>
      </c>
      <c r="K7" s="5" t="s">
        <v>11</v>
      </c>
      <c r="M7" s="41" t="s">
        <v>12</v>
      </c>
      <c r="N7" s="42" t="s">
        <v>11</v>
      </c>
    </row>
    <row r="8" spans="1:14" x14ac:dyDescent="0.25">
      <c r="A8" s="7">
        <v>45040</v>
      </c>
      <c r="B8" s="8"/>
      <c r="C8" s="9">
        <v>3000</v>
      </c>
      <c r="D8" s="9"/>
      <c r="E8" s="10"/>
      <c r="F8" s="8"/>
      <c r="G8" s="9"/>
      <c r="H8" s="9"/>
      <c r="I8" s="10"/>
      <c r="J8" s="22" t="str" cm="1">
        <f t="array" ref="J8">IFERROR(INDEX($B$7:$I$7,,MATCH(K8,B8:I8,0)),"")</f>
        <v>Maias</v>
      </c>
      <c r="K8" s="23">
        <f>MIN($B8:$I8)</f>
        <v>3000</v>
      </c>
      <c r="M8" s="40" t="str" cm="1">
        <f t="array" ref="M8">IFERROR(INDEX($B$7:$I$7,,MATCH(N8,B8:I8,0)),"")</f>
        <v>Maias</v>
      </c>
      <c r="N8" s="23">
        <f>MAX($B8:$I8)</f>
        <v>3000</v>
      </c>
    </row>
    <row r="9" spans="1:14" x14ac:dyDescent="0.25">
      <c r="A9" s="7">
        <v>45041</v>
      </c>
      <c r="B9" s="12"/>
      <c r="C9" s="13"/>
      <c r="D9" s="13"/>
      <c r="E9" s="13"/>
      <c r="F9" s="12"/>
      <c r="G9" s="13"/>
      <c r="H9" s="13"/>
      <c r="I9" s="14"/>
      <c r="J9" s="24" t="str" cm="1">
        <f t="array" ref="J9">IFERROR(INDEX($B$7:$I$7,,MATCH(K9,B9:I9,0)),"")</f>
        <v/>
      </c>
      <c r="K9" s="25">
        <f t="shared" ref="K9:K14" si="0">MIN($B9:$I9)</f>
        <v>0</v>
      </c>
      <c r="M9" s="39" t="str" cm="1">
        <f t="array" ref="M9">IFERROR(INDEX($B$7:$I$7,,MATCH(N9,B9:I9,0)),"")</f>
        <v/>
      </c>
      <c r="N9" s="25">
        <f t="shared" ref="N9:N14" si="1">MAX($B9:$I9)</f>
        <v>0</v>
      </c>
    </row>
    <row r="10" spans="1:14" x14ac:dyDescent="0.25">
      <c r="A10" s="7">
        <v>45042</v>
      </c>
      <c r="B10" s="8"/>
      <c r="C10" s="9"/>
      <c r="D10" s="9"/>
      <c r="E10" s="10"/>
      <c r="F10" s="8"/>
      <c r="G10" s="9"/>
      <c r="H10" s="9"/>
      <c r="I10" s="10"/>
      <c r="J10" s="22" t="str" cm="1">
        <f t="array" ref="J10">IFERROR(INDEX($B$7:$I$7,,MATCH(K10,B10:I10,0)),"")</f>
        <v/>
      </c>
      <c r="K10" s="23">
        <f t="shared" si="0"/>
        <v>0</v>
      </c>
      <c r="M10" s="35" t="str" cm="1">
        <f t="array" ref="M10">IFERROR(INDEX($B$7:$I$7,,MATCH(N10,B10:I10,0)),"")</f>
        <v/>
      </c>
      <c r="N10" s="23">
        <f t="shared" si="1"/>
        <v>0</v>
      </c>
    </row>
    <row r="11" spans="1:14" x14ac:dyDescent="0.25">
      <c r="A11" s="7">
        <v>45043</v>
      </c>
      <c r="B11" s="12"/>
      <c r="C11" s="13"/>
      <c r="D11" s="13"/>
      <c r="E11" s="13"/>
      <c r="F11" s="12"/>
      <c r="G11" s="13"/>
      <c r="H11" s="13"/>
      <c r="I11" s="14"/>
      <c r="J11" s="24" t="str" cm="1">
        <f t="array" ref="J11">IFERROR(INDEX($B$7:$I$7,,MATCH(K11,B11:I11,0)),"")</f>
        <v/>
      </c>
      <c r="K11" s="25">
        <f t="shared" si="0"/>
        <v>0</v>
      </c>
      <c r="M11" s="36" t="str" cm="1">
        <f t="array" ref="M11">IFERROR(INDEX($B$7:$I$7,,MATCH(N11,B11:I11,0)),"")</f>
        <v/>
      </c>
      <c r="N11" s="25">
        <f t="shared" si="1"/>
        <v>0</v>
      </c>
    </row>
    <row r="12" spans="1:14" x14ac:dyDescent="0.25">
      <c r="A12" s="7">
        <v>45044</v>
      </c>
      <c r="B12" s="8"/>
      <c r="C12" s="9"/>
      <c r="D12" s="9"/>
      <c r="E12" s="10"/>
      <c r="F12" s="8"/>
      <c r="G12" s="9"/>
      <c r="H12" s="9"/>
      <c r="I12" s="10"/>
      <c r="J12" s="22" t="str" cm="1">
        <f t="array" ref="J12">IFERROR(INDEX($B$7:$I$7,,MATCH(K12,B12:I12,0)),"")</f>
        <v/>
      </c>
      <c r="K12" s="23">
        <f t="shared" si="0"/>
        <v>0</v>
      </c>
      <c r="M12" s="35" t="str" cm="1">
        <f t="array" ref="M12">IFERROR(INDEX($B$7:$I$7,,MATCH(N12,B12:I12,0)),"")</f>
        <v/>
      </c>
      <c r="N12" s="23">
        <f t="shared" si="1"/>
        <v>0</v>
      </c>
    </row>
    <row r="13" spans="1:14" x14ac:dyDescent="0.25">
      <c r="A13" s="7">
        <v>45045</v>
      </c>
      <c r="B13" s="12"/>
      <c r="C13" s="13"/>
      <c r="D13" s="13"/>
      <c r="E13" s="13"/>
      <c r="F13" s="12"/>
      <c r="G13" s="13"/>
      <c r="H13" s="13"/>
      <c r="I13" s="14"/>
      <c r="J13" s="24" t="str" cm="1">
        <f t="array" ref="J13">IFERROR(INDEX($B$7:$I$7,,MATCH(K13,B13:I13,0)),"")</f>
        <v/>
      </c>
      <c r="K13" s="25">
        <f t="shared" si="0"/>
        <v>0</v>
      </c>
      <c r="M13" s="36" t="str" cm="1">
        <f t="array" ref="M13">IFERROR(INDEX($B$7:$I$7,,MATCH(N13,B13:I13,0)),"")</f>
        <v/>
      </c>
      <c r="N13" s="25">
        <f t="shared" si="1"/>
        <v>0</v>
      </c>
    </row>
    <row r="14" spans="1:14" ht="15.75" thickBot="1" x14ac:dyDescent="0.3">
      <c r="A14" s="7">
        <v>45046</v>
      </c>
      <c r="B14" s="16"/>
      <c r="C14" s="17"/>
      <c r="D14" s="17"/>
      <c r="E14" s="18"/>
      <c r="F14" s="16"/>
      <c r="G14" s="17"/>
      <c r="H14" s="17"/>
      <c r="I14" s="18"/>
      <c r="J14" s="26" t="str" cm="1">
        <f t="array" ref="J14">IFERROR(INDEX($B$7:$I$7,,MATCH(K14,B14:I14,0)),"")</f>
        <v/>
      </c>
      <c r="K14" s="27">
        <f t="shared" si="0"/>
        <v>0</v>
      </c>
      <c r="M14" s="37" t="str" cm="1">
        <f t="array" ref="M14">IFERROR(INDEX($B$7:$I$7,,MATCH(N14,B14:I14,0)),"")</f>
        <v/>
      </c>
      <c r="N14" s="27">
        <f t="shared" si="1"/>
        <v>0</v>
      </c>
    </row>
    <row r="15" spans="1:14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3" t="s">
        <v>14</v>
      </c>
      <c r="K15" s="5" t="s">
        <v>11</v>
      </c>
      <c r="M15" s="3" t="s">
        <v>15</v>
      </c>
      <c r="N15" s="5" t="s">
        <v>11</v>
      </c>
    </row>
    <row r="16" spans="1:14" ht="15.75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8" t="str">
        <f>INDEX($J$8:$J$14,MATCH(K16,K8:K14,0))</f>
        <v/>
      </c>
      <c r="K16" s="29">
        <f>MIN(K8:K14)</f>
        <v>0</v>
      </c>
      <c r="M16" s="28" t="str">
        <f>INDEX($M$8:$M$14,MATCH(N16,N8:N14,0))</f>
        <v/>
      </c>
      <c r="N16" s="29">
        <f>MIN(N8:N14)</f>
        <v>0</v>
      </c>
    </row>
    <row r="17" spans="1:14" x14ac:dyDescent="0.25"/>
    <row r="18" spans="1:14" ht="15.75" thickBot="1" x14ac:dyDescent="0.3"/>
    <row r="19" spans="1:14" ht="19.5" thickBot="1" x14ac:dyDescent="0.3">
      <c r="A19" s="53" t="s">
        <v>16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M19" s="54"/>
      <c r="N19" s="55"/>
    </row>
    <row r="20" spans="1:14" ht="15.75" thickBot="1" x14ac:dyDescent="0.3">
      <c r="A20" s="21" t="s">
        <v>1</v>
      </c>
      <c r="B20" s="44" t="s">
        <v>2</v>
      </c>
      <c r="C20" s="45" t="s">
        <v>3</v>
      </c>
      <c r="D20" s="45" t="s">
        <v>4</v>
      </c>
      <c r="E20" s="46" t="s">
        <v>5</v>
      </c>
      <c r="F20" s="47" t="s">
        <v>6</v>
      </c>
      <c r="G20" s="45" t="s">
        <v>7</v>
      </c>
      <c r="H20" s="45" t="s">
        <v>8</v>
      </c>
      <c r="I20" s="46" t="s">
        <v>9</v>
      </c>
      <c r="J20" s="6" t="s">
        <v>17</v>
      </c>
      <c r="K20" s="5" t="s">
        <v>11</v>
      </c>
      <c r="M20" s="41" t="s">
        <v>18</v>
      </c>
      <c r="N20" s="42" t="s">
        <v>11</v>
      </c>
    </row>
    <row r="21" spans="1:14" x14ac:dyDescent="0.25">
      <c r="A21" s="32">
        <f>A8</f>
        <v>45040</v>
      </c>
      <c r="B21" s="48"/>
      <c r="C21" s="49"/>
      <c r="D21" s="49"/>
      <c r="E21" s="50"/>
      <c r="F21" s="48"/>
      <c r="G21" s="49"/>
      <c r="H21" s="49"/>
      <c r="I21" s="50"/>
      <c r="J21" s="22" t="str" cm="1">
        <f t="array" ref="J21">IFERROR(INDEX($B$20:$I$20,,MATCH(K21,B21:I21,0)),"")</f>
        <v/>
      </c>
      <c r="K21" s="23">
        <f t="shared" ref="K21:K27" si="2">MIN(B21:I21)</f>
        <v>0</v>
      </c>
      <c r="M21" s="35" t="str" cm="1">
        <f t="array" ref="M21">IFERROR(INDEX($B$20:$I$20,,MATCH(N21,B21:I21,0)),"")</f>
        <v/>
      </c>
      <c r="N21" s="23">
        <f>MAX($B21:$I21)</f>
        <v>0</v>
      </c>
    </row>
    <row r="22" spans="1:14" x14ac:dyDescent="0.25">
      <c r="A22" s="33">
        <f t="shared" ref="A22:A27" si="3">A9</f>
        <v>45041</v>
      </c>
      <c r="B22" s="43"/>
      <c r="C22" s="13"/>
      <c r="D22" s="13"/>
      <c r="E22" s="14"/>
      <c r="F22" s="12"/>
      <c r="G22" s="13"/>
      <c r="H22" s="13"/>
      <c r="I22" s="14"/>
      <c r="J22" s="24" t="str" cm="1">
        <f t="array" ref="J22">IFERROR(INDEX($B$20:$I$20,,MATCH(K22,B22:I22,0)),"")</f>
        <v/>
      </c>
      <c r="K22" s="52">
        <f t="shared" si="2"/>
        <v>0</v>
      </c>
      <c r="M22" s="36" t="str" cm="1">
        <f t="array" ref="M22">IFERROR(INDEX($B$20:$I$20,,MATCH(N22,B22:I22,0)),"")</f>
        <v/>
      </c>
      <c r="N22" s="52">
        <f>MAX($B22:$I22)</f>
        <v>0</v>
      </c>
    </row>
    <row r="23" spans="1:14" x14ac:dyDescent="0.25">
      <c r="A23" s="33">
        <f t="shared" si="3"/>
        <v>45042</v>
      </c>
      <c r="B23" s="8"/>
      <c r="C23" s="9"/>
      <c r="D23" s="9"/>
      <c r="E23" s="10"/>
      <c r="F23" s="8"/>
      <c r="G23" s="9"/>
      <c r="H23" s="9"/>
      <c r="I23" s="10"/>
      <c r="J23" s="22" t="str" cm="1">
        <f t="array" ref="J23">IFERROR(INDEX($B$20:$I$20,,MATCH(K23,B23:I23,0)),"")</f>
        <v/>
      </c>
      <c r="K23" s="23">
        <f t="shared" si="2"/>
        <v>0</v>
      </c>
      <c r="M23" s="35" t="str" cm="1">
        <f t="array" ref="M23">IFERROR(INDEX($B$20:$I$20,,MATCH(N23,B23:I23,0)),"")</f>
        <v/>
      </c>
      <c r="N23" s="23">
        <f t="shared" ref="N23:N27" si="4">MAX($B23:$I23)</f>
        <v>0</v>
      </c>
    </row>
    <row r="24" spans="1:14" x14ac:dyDescent="0.25">
      <c r="A24" s="33">
        <f t="shared" si="3"/>
        <v>45043</v>
      </c>
      <c r="B24" s="12"/>
      <c r="C24" s="13"/>
      <c r="D24" s="13"/>
      <c r="E24" s="13"/>
      <c r="F24" s="12"/>
      <c r="G24" s="13"/>
      <c r="H24" s="13"/>
      <c r="I24" s="14"/>
      <c r="J24" s="24" t="str" cm="1">
        <f t="array" ref="J24">IFERROR(INDEX($B$20:$I$20,,MATCH(K24,B24:I24,0)),"")</f>
        <v/>
      </c>
      <c r="K24" s="25">
        <f t="shared" si="2"/>
        <v>0</v>
      </c>
      <c r="M24" s="36" t="str" cm="1">
        <f t="array" ref="M24">IFERROR(INDEX($B$20:$I$20,,MATCH(N24,B24:I24,0)),"")</f>
        <v/>
      </c>
      <c r="N24" s="25">
        <f t="shared" si="4"/>
        <v>0</v>
      </c>
    </row>
    <row r="25" spans="1:14" x14ac:dyDescent="0.25">
      <c r="A25" s="33">
        <f t="shared" si="3"/>
        <v>45044</v>
      </c>
      <c r="B25" s="8"/>
      <c r="C25" s="9"/>
      <c r="D25" s="9"/>
      <c r="E25" s="10"/>
      <c r="F25" s="8"/>
      <c r="G25" s="9"/>
      <c r="H25" s="9"/>
      <c r="I25" s="10"/>
      <c r="J25" s="22" t="str" cm="1">
        <f t="array" ref="J25">IFERROR(INDEX($B$20:$I$20,,MATCH(K25,B25:I25,0)),"")</f>
        <v/>
      </c>
      <c r="K25" s="51">
        <f t="shared" si="2"/>
        <v>0</v>
      </c>
      <c r="M25" s="35" t="str" cm="1">
        <f t="array" ref="M25">IFERROR(INDEX($B$20:$I$20,,MATCH(N25,B25:I25,0)),"")</f>
        <v/>
      </c>
      <c r="N25" s="51">
        <f t="shared" si="4"/>
        <v>0</v>
      </c>
    </row>
    <row r="26" spans="1:14" x14ac:dyDescent="0.25">
      <c r="A26" s="33">
        <f t="shared" si="3"/>
        <v>45045</v>
      </c>
      <c r="B26" s="12"/>
      <c r="C26" s="13"/>
      <c r="D26" s="13"/>
      <c r="E26" s="13"/>
      <c r="F26" s="12"/>
      <c r="G26" s="13"/>
      <c r="H26" s="13"/>
      <c r="I26" s="14"/>
      <c r="J26" s="24" t="str" cm="1">
        <f t="array" ref="J26">IFERROR(INDEX($B$20:$I$20,,MATCH(K26,B26:I26,0)),"")</f>
        <v/>
      </c>
      <c r="K26" s="25">
        <f t="shared" si="2"/>
        <v>0</v>
      </c>
      <c r="M26" s="36" t="str" cm="1">
        <f t="array" ref="M26">IFERROR(INDEX($B$20:$I$20,,MATCH(N26,B26:I26,0)),"")</f>
        <v/>
      </c>
      <c r="N26" s="25">
        <f t="shared" si="4"/>
        <v>0</v>
      </c>
    </row>
    <row r="27" spans="1:14" ht="15.75" thickBot="1" x14ac:dyDescent="0.3">
      <c r="A27" s="34">
        <f t="shared" si="3"/>
        <v>45046</v>
      </c>
      <c r="B27" s="16"/>
      <c r="C27" s="17"/>
      <c r="D27" s="17"/>
      <c r="E27" s="18"/>
      <c r="F27" s="16"/>
      <c r="G27" s="17"/>
      <c r="H27" s="17"/>
      <c r="I27" s="18"/>
      <c r="J27" s="30" t="str" cm="1">
        <f t="array" ref="J27">IFERROR(INDEX($B$20:$I$20,,MATCH(K27,B27:I27,0)),"")</f>
        <v/>
      </c>
      <c r="K27" s="31">
        <f t="shared" si="2"/>
        <v>0</v>
      </c>
      <c r="M27" s="38" t="str" cm="1">
        <f t="array" ref="M27">IFERROR(INDEX($B$20:$I$20,,MATCH(N27,B27:I27,0)),"")</f>
        <v/>
      </c>
      <c r="N27" s="27">
        <f t="shared" si="4"/>
        <v>0</v>
      </c>
    </row>
    <row r="28" spans="1:14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3" t="s">
        <v>19</v>
      </c>
      <c r="K28" s="5" t="s">
        <v>11</v>
      </c>
      <c r="M28" s="3" t="s">
        <v>15</v>
      </c>
      <c r="N28" s="5" t="s">
        <v>11</v>
      </c>
    </row>
    <row r="29" spans="1:14" ht="15.75" thickBo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8" t="str">
        <f>INDEX($J$21:$J$27,MATCH(K29,K21:K27,0))</f>
        <v/>
      </c>
      <c r="K29" s="29">
        <f>MIN(K21:K27)</f>
        <v>0</v>
      </c>
      <c r="M29" s="28" t="str">
        <f>INDEX($M$21:$M$27,MATCH(N29,N21:N27,0))</f>
        <v/>
      </c>
      <c r="N29" s="29">
        <f>MIN(N21:N27)</f>
        <v>0</v>
      </c>
    </row>
    <row r="30" spans="1:14" x14ac:dyDescent="0.25"/>
    <row r="31" spans="1:14" x14ac:dyDescent="0.25"/>
    <row r="32" spans="1:14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</sheetData>
  <sheetProtection selectLockedCells="1"/>
  <mergeCells count="4">
    <mergeCell ref="A6:K6"/>
    <mergeCell ref="M6:N6"/>
    <mergeCell ref="A19:K19"/>
    <mergeCell ref="M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Semana16</vt:lpstr>
      <vt:lpstr>semana17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DE OLIVEIRA MAGALHAES</dc:creator>
  <cp:keywords/>
  <dc:description/>
  <cp:lastModifiedBy>Guilherme Magalhães</cp:lastModifiedBy>
  <cp:revision/>
  <dcterms:created xsi:type="dcterms:W3CDTF">2023-04-18T13:27:29Z</dcterms:created>
  <dcterms:modified xsi:type="dcterms:W3CDTF">2023-04-24T12:59:10Z</dcterms:modified>
  <cp:category/>
  <cp:contentStatus/>
</cp:coreProperties>
</file>