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JT\#Informatica\Excel\Parcelamento\"/>
    </mc:Choice>
  </mc:AlternateContent>
  <xr:revisionPtr revIDLastSave="0" documentId="8_{72D350CD-7FCF-48EF-8449-A9B98649F9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endas Cartão " sheetId="1" r:id="rId1"/>
  </sheets>
  <calcPr calcId="191029"/>
</workbook>
</file>

<file path=xl/calcChain.xml><?xml version="1.0" encoding="utf-8"?>
<calcChain xmlns="http://schemas.openxmlformats.org/spreadsheetml/2006/main">
  <c r="G5" i="1" l="1"/>
  <c r="H5" i="1"/>
  <c r="I5" i="1"/>
  <c r="J5" i="1"/>
  <c r="K5" i="1"/>
  <c r="L5" i="1"/>
  <c r="M5" i="1"/>
  <c r="N5" i="1"/>
  <c r="O5" i="1"/>
  <c r="P5" i="1"/>
  <c r="Q5" i="1"/>
  <c r="R5" i="1"/>
  <c r="S5" i="1"/>
  <c r="T5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H4" i="1"/>
  <c r="I4" i="1"/>
  <c r="J4" i="1"/>
  <c r="K4" i="1"/>
  <c r="L4" i="1"/>
  <c r="M4" i="1"/>
  <c r="N4" i="1"/>
  <c r="O4" i="1"/>
  <c r="P4" i="1"/>
  <c r="Q4" i="1"/>
  <c r="R4" i="1"/>
  <c r="S4" i="1"/>
  <c r="T4" i="1"/>
  <c r="G4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T56" i="1" l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K2" i="1"/>
  <c r="N2" i="1" l="1"/>
  <c r="I2" i="1"/>
  <c r="T2" i="1"/>
  <c r="L2" i="1"/>
  <c r="H2" i="1"/>
  <c r="F12" i="1"/>
  <c r="O2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1" i="1"/>
  <c r="F10" i="1"/>
  <c r="X9" i="1"/>
  <c r="F9" i="1"/>
  <c r="F8" i="1"/>
  <c r="F7" i="1"/>
  <c r="F6" i="1"/>
  <c r="F5" i="1"/>
  <c r="F4" i="1"/>
  <c r="AA9" i="1" l="1"/>
  <c r="R2" i="1" l="1"/>
  <c r="Q2" i="1"/>
  <c r="G2" i="1" l="1"/>
  <c r="M2" i="1" l="1"/>
  <c r="J2" i="1"/>
  <c r="S2" i="1" l="1"/>
  <c r="P2" i="1"/>
</calcChain>
</file>

<file path=xl/sharedStrings.xml><?xml version="1.0" encoding="utf-8"?>
<sst xmlns="http://schemas.openxmlformats.org/spreadsheetml/2006/main" count="51" uniqueCount="21">
  <si>
    <t>Vendas em Cartão</t>
  </si>
  <si>
    <t>Dt. Venda</t>
  </si>
  <si>
    <t>Vl. da Venda</t>
  </si>
  <si>
    <t>( D )/( C )</t>
  </si>
  <si>
    <t>Qtde Parcelas</t>
  </si>
  <si>
    <t>Vl. Parc.(R$)</t>
  </si>
  <si>
    <t>Qtde Parc. Rec.</t>
  </si>
  <si>
    <t>TAXAS</t>
  </si>
  <si>
    <t>OBSERVAÇÕES</t>
  </si>
  <si>
    <t>C</t>
  </si>
  <si>
    <t>S</t>
  </si>
  <si>
    <t>Débito</t>
  </si>
  <si>
    <t>Quantidade de dias para Receber</t>
  </si>
  <si>
    <t>Crédito 1X</t>
  </si>
  <si>
    <t>N</t>
  </si>
  <si>
    <t>Crédito + 1X</t>
  </si>
  <si>
    <t>Crédito:</t>
  </si>
  <si>
    <t>QTDE Parc X 30</t>
  </si>
  <si>
    <t>Total Vendido(Bruto):</t>
  </si>
  <si>
    <t>Total Vendido(Líquido):</t>
  </si>
  <si>
    <t>Recebido (S/N)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</si>
</sst>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-416]mmmm\-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rgb="FF0070C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3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u/>
      <sz val="14"/>
      <color rgb="FF000080"/>
      <name val="System-ui"/>
    </font>
    <font>
      <sz val="18"/>
      <color theme="3"/>
      <name val="Cambria"/>
      <family val="2"/>
      <scheme val="major"/>
    </font>
    <font>
      <b/>
      <sz val="12"/>
      <color indexed="8"/>
      <name val="Calibri"/>
      <family val="2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/>
    </xf>
    <xf numFmtId="14" fontId="7" fillId="4" borderId="7" xfId="0" applyNumberFormat="1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44" fontId="7" fillId="4" borderId="8" xfId="1" applyFont="1" applyFill="1" applyBorder="1" applyAlignment="1" applyProtection="1">
      <alignment horizontal="center" vertical="center"/>
      <protection locked="0"/>
    </xf>
    <xf numFmtId="0" fontId="7" fillId="4" borderId="9" xfId="0" applyFont="1" applyFill="1" applyBorder="1" applyAlignment="1" applyProtection="1">
      <alignment horizontal="center" vertical="center"/>
      <protection locked="0"/>
    </xf>
    <xf numFmtId="44" fontId="7" fillId="4" borderId="9" xfId="1" applyFont="1" applyFill="1" applyBorder="1" applyAlignment="1" applyProtection="1">
      <alignment vertical="center"/>
    </xf>
    <xf numFmtId="14" fontId="7" fillId="4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10" fontId="7" fillId="0" borderId="10" xfId="0" applyNumberFormat="1" applyFont="1" applyBorder="1" applyAlignment="1">
      <alignment vertical="center"/>
    </xf>
    <xf numFmtId="10" fontId="7" fillId="4" borderId="4" xfId="0" applyNumberFormat="1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8" fillId="6" borderId="12" xfId="0" applyFont="1" applyFill="1" applyBorder="1" applyAlignment="1">
      <alignment vertical="center"/>
    </xf>
    <xf numFmtId="14" fontId="7" fillId="0" borderId="7" xfId="0" applyNumberFormat="1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44" fontId="7" fillId="0" borderId="8" xfId="1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14" fontId="7" fillId="4" borderId="3" xfId="0" applyNumberFormat="1" applyFont="1" applyFill="1" applyBorder="1" applyAlignment="1" applyProtection="1">
      <alignment horizontal="center" vertical="center"/>
      <protection locked="0"/>
    </xf>
    <xf numFmtId="0" fontId="7" fillId="5" borderId="7" xfId="0" applyFont="1" applyFill="1" applyBorder="1" applyAlignment="1">
      <alignment vertical="center"/>
    </xf>
    <xf numFmtId="10" fontId="7" fillId="5" borderId="10" xfId="0" applyNumberFormat="1" applyFont="1" applyFill="1" applyBorder="1" applyAlignment="1">
      <alignment vertical="center"/>
    </xf>
    <xf numFmtId="0" fontId="6" fillId="4" borderId="7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7" fillId="0" borderId="13" xfId="0" applyFont="1" applyBorder="1" applyAlignment="1">
      <alignment vertical="center"/>
    </xf>
    <xf numFmtId="10" fontId="7" fillId="0" borderId="14" xfId="0" applyNumberFormat="1" applyFont="1" applyBorder="1" applyAlignment="1">
      <alignment vertical="center"/>
    </xf>
    <xf numFmtId="0" fontId="6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44" fontId="10" fillId="4" borderId="0" xfId="0" applyNumberFormat="1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14" fontId="7" fillId="4" borderId="17" xfId="0" applyNumberFormat="1" applyFont="1" applyFill="1" applyBorder="1" applyAlignment="1" applyProtection="1">
      <alignment horizontal="center" vertical="center"/>
      <protection locked="0"/>
    </xf>
    <xf numFmtId="44" fontId="7" fillId="4" borderId="18" xfId="1" applyFont="1" applyFill="1" applyBorder="1" applyAlignment="1" applyProtection="1">
      <alignment horizontal="center" vertical="center"/>
      <protection locked="0"/>
    </xf>
    <xf numFmtId="0" fontId="7" fillId="4" borderId="19" xfId="0" applyFont="1" applyFill="1" applyBorder="1" applyAlignment="1" applyProtection="1">
      <alignment horizontal="center" vertical="center"/>
      <protection locked="0"/>
    </xf>
    <xf numFmtId="44" fontId="13" fillId="4" borderId="0" xfId="1" applyFont="1" applyFill="1" applyBorder="1" applyAlignment="1">
      <alignment vertical="center"/>
    </xf>
    <xf numFmtId="44" fontId="15" fillId="4" borderId="0" xfId="1" applyFont="1" applyFill="1" applyBorder="1" applyAlignment="1">
      <alignment vertical="center"/>
    </xf>
    <xf numFmtId="0" fontId="6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16" fillId="0" borderId="0" xfId="0" applyFont="1"/>
    <xf numFmtId="44" fontId="7" fillId="4" borderId="19" xfId="1" applyFont="1" applyFill="1" applyBorder="1" applyAlignment="1" applyProtection="1">
      <alignment vertical="center"/>
    </xf>
    <xf numFmtId="44" fontId="7" fillId="4" borderId="8" xfId="1" applyFont="1" applyFill="1" applyBorder="1" applyAlignment="1" applyProtection="1">
      <alignment vertical="center"/>
    </xf>
    <xf numFmtId="0" fontId="7" fillId="4" borderId="7" xfId="0" applyFont="1" applyFill="1" applyBorder="1" applyAlignment="1" applyProtection="1">
      <alignment vertical="center"/>
      <protection locked="0"/>
    </xf>
    <xf numFmtId="0" fontId="7" fillId="4" borderId="8" xfId="0" applyFont="1" applyFill="1" applyBorder="1" applyAlignment="1" applyProtection="1">
      <alignment vertical="center"/>
      <protection locked="0"/>
    </xf>
    <xf numFmtId="0" fontId="7" fillId="4" borderId="13" xfId="0" applyFont="1" applyFill="1" applyBorder="1" applyAlignment="1" applyProtection="1">
      <alignment vertical="center"/>
      <protection locked="0"/>
    </xf>
    <xf numFmtId="0" fontId="7" fillId="4" borderId="20" xfId="0" applyFont="1" applyFill="1" applyBorder="1" applyAlignment="1" applyProtection="1">
      <alignment vertical="center"/>
      <protection locked="0"/>
    </xf>
    <xf numFmtId="0" fontId="7" fillId="4" borderId="20" xfId="0" applyFont="1" applyFill="1" applyBorder="1" applyAlignment="1" applyProtection="1">
      <alignment horizontal="center" vertical="center"/>
      <protection locked="0"/>
    </xf>
    <xf numFmtId="0" fontId="7" fillId="4" borderId="20" xfId="0" applyFont="1" applyFill="1" applyBorder="1" applyAlignment="1">
      <alignment vertical="center"/>
    </xf>
    <xf numFmtId="14" fontId="7" fillId="4" borderId="20" xfId="0" applyNumberFormat="1" applyFont="1" applyFill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center" vertical="center"/>
      <protection locked="0"/>
    </xf>
    <xf numFmtId="0" fontId="0" fillId="4" borderId="0" xfId="0" applyFill="1"/>
    <xf numFmtId="4" fontId="7" fillId="4" borderId="20" xfId="1" applyNumberFormat="1" applyFont="1" applyFill="1" applyBorder="1" applyAlignment="1">
      <alignment horizontal="center" vertical="center"/>
    </xf>
    <xf numFmtId="4" fontId="7" fillId="4" borderId="21" xfId="0" applyNumberFormat="1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left"/>
    </xf>
    <xf numFmtId="0" fontId="3" fillId="3" borderId="8" xfId="0" applyFont="1" applyFill="1" applyBorder="1" applyAlignment="1">
      <alignment horizontal="center" vertical="center"/>
    </xf>
    <xf numFmtId="17" fontId="18" fillId="7" borderId="25" xfId="2" applyNumberFormat="1" applyFont="1" applyFill="1" applyBorder="1" applyAlignment="1">
      <alignment horizontal="center" vertical="center" wrapText="1"/>
    </xf>
    <xf numFmtId="4" fontId="19" fillId="8" borderId="24" xfId="0" applyNumberFormat="1" applyFont="1" applyFill="1" applyBorder="1" applyAlignment="1">
      <alignment horizontal="center" vertical="center"/>
    </xf>
    <xf numFmtId="44" fontId="14" fillId="0" borderId="0" xfId="1" applyFont="1" applyBorder="1" applyAlignment="1">
      <alignment horizont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44" fontId="10" fillId="4" borderId="15" xfId="0" applyNumberFormat="1" applyFont="1" applyFill="1" applyBorder="1" applyAlignment="1">
      <alignment horizontal="center" vertical="center"/>
    </xf>
    <xf numFmtId="44" fontId="10" fillId="4" borderId="16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14" fontId="7" fillId="4" borderId="24" xfId="0" applyNumberFormat="1" applyFont="1" applyFill="1" applyBorder="1" applyAlignment="1" applyProtection="1">
      <alignment horizontal="center" vertical="center"/>
      <protection locked="0"/>
    </xf>
    <xf numFmtId="14" fontId="7" fillId="0" borderId="24" xfId="0" applyNumberFormat="1" applyFont="1" applyBorder="1" applyAlignment="1" applyProtection="1">
      <alignment horizontal="center"/>
      <protection locked="0"/>
    </xf>
    <xf numFmtId="14" fontId="7" fillId="4" borderId="28" xfId="0" applyNumberFormat="1" applyFont="1" applyFill="1" applyBorder="1" applyAlignment="1" applyProtection="1">
      <alignment horizontal="center" vertical="center"/>
      <protection locked="0"/>
    </xf>
    <xf numFmtId="0" fontId="7" fillId="4" borderId="24" xfId="0" applyFont="1" applyFill="1" applyBorder="1" applyAlignment="1" applyProtection="1">
      <alignment vertical="center"/>
      <protection locked="0"/>
    </xf>
    <xf numFmtId="0" fontId="7" fillId="4" borderId="29" xfId="0" applyFont="1" applyFill="1" applyBorder="1" applyAlignment="1" applyProtection="1">
      <alignment vertical="center"/>
      <protection locked="0"/>
    </xf>
  </cellXfs>
  <cellStyles count="3">
    <cellStyle name="Moeda" xfId="1" builtinId="4"/>
    <cellStyle name="Normal" xfId="0" builtinId="0"/>
    <cellStyle name="Título" xfId="2" builtinId="15"/>
  </cellStyles>
  <dxfs count="4">
    <dxf>
      <font>
        <b/>
        <i val="0"/>
      </font>
      <fill>
        <patternFill>
          <bgColor theme="0" tint="-0.14996795556505021"/>
        </patternFill>
      </fill>
    </dxf>
    <dxf>
      <font>
        <strike/>
        <color rgb="FFFF0000"/>
      </font>
    </dxf>
    <dxf>
      <font>
        <b/>
        <i val="0"/>
        <strike val="0"/>
      </font>
      <fill>
        <patternFill>
          <bgColor theme="0" tint="-0.14996795556505021"/>
        </patternFill>
      </fill>
    </dxf>
    <dxf>
      <font>
        <strike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7"/>
  <sheetViews>
    <sheetView showGridLines="0" tabSelected="1" zoomScale="84" zoomScaleNormal="84" workbookViewId="0">
      <selection activeCell="Y17" sqref="Y17:AA17"/>
    </sheetView>
  </sheetViews>
  <sheetFormatPr defaultRowHeight="14.4"/>
  <cols>
    <col min="1" max="2" width="13" customWidth="1"/>
    <col min="3" max="3" width="16.6640625" customWidth="1"/>
    <col min="4" max="4" width="10.5546875" bestFit="1" customWidth="1"/>
    <col min="5" max="5" width="10.44140625" customWidth="1"/>
    <col min="6" max="6" width="16.6640625" customWidth="1"/>
    <col min="7" max="7" width="15" style="56" bestFit="1" customWidth="1"/>
    <col min="8" max="8" width="18.109375" bestFit="1" customWidth="1"/>
    <col min="9" max="20" width="18.109375" customWidth="1"/>
    <col min="21" max="21" width="10.77734375" customWidth="1"/>
    <col min="22" max="22" width="11.21875" customWidth="1"/>
    <col min="23" max="23" width="1.44140625" customWidth="1"/>
    <col min="24" max="24" width="16.109375" customWidth="1"/>
    <col min="25" max="25" width="10.88671875" customWidth="1"/>
    <col min="26" max="26" width="1.5546875" customWidth="1"/>
    <col min="27" max="27" width="11" customWidth="1"/>
    <col min="28" max="28" width="15.44140625" customWidth="1"/>
  </cols>
  <sheetData>
    <row r="1" spans="1:28" ht="20.25" customHeight="1" thickTop="1" thickBot="1">
      <c r="A1" s="64" t="s">
        <v>0</v>
      </c>
      <c r="B1" s="65"/>
      <c r="C1" s="65"/>
      <c r="D1" s="65"/>
      <c r="E1" s="65"/>
      <c r="F1" s="65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  <c r="W1" s="1"/>
    </row>
    <row r="2" spans="1:28" ht="20.25" customHeight="1" thickBot="1">
      <c r="A2" s="72" t="s">
        <v>1</v>
      </c>
      <c r="B2" s="60"/>
      <c r="C2" s="72" t="s">
        <v>2</v>
      </c>
      <c r="D2" s="72" t="s">
        <v>3</v>
      </c>
      <c r="E2" s="73" t="s">
        <v>4</v>
      </c>
      <c r="F2" s="72" t="s">
        <v>5</v>
      </c>
      <c r="G2" s="62">
        <f>SUM(G4:G1000)</f>
        <v>0</v>
      </c>
      <c r="H2" s="62">
        <f t="shared" ref="H2:T2" si="0">SUM(H4:H1000)</f>
        <v>0</v>
      </c>
      <c r="I2" s="62">
        <f t="shared" si="0"/>
        <v>0</v>
      </c>
      <c r="J2" s="62">
        <f t="shared" si="0"/>
        <v>0</v>
      </c>
      <c r="K2" s="62">
        <f t="shared" si="0"/>
        <v>0</v>
      </c>
      <c r="L2" s="62">
        <f t="shared" si="0"/>
        <v>0</v>
      </c>
      <c r="M2" s="62">
        <f t="shared" si="0"/>
        <v>0</v>
      </c>
      <c r="N2" s="62">
        <f t="shared" si="0"/>
        <v>0</v>
      </c>
      <c r="O2" s="62">
        <f t="shared" si="0"/>
        <v>133.13999999999999</v>
      </c>
      <c r="P2" s="62">
        <f t="shared" si="0"/>
        <v>649.0575</v>
      </c>
      <c r="Q2" s="62">
        <f t="shared" si="0"/>
        <v>1267.2075</v>
      </c>
      <c r="R2" s="62">
        <f t="shared" si="0"/>
        <v>2888.5275000000001</v>
      </c>
      <c r="S2" s="62">
        <f t="shared" si="0"/>
        <v>2876.0475000000001</v>
      </c>
      <c r="T2" s="62">
        <f t="shared" si="0"/>
        <v>1088.895</v>
      </c>
      <c r="U2" s="74" t="s">
        <v>20</v>
      </c>
      <c r="V2" s="74" t="s">
        <v>6</v>
      </c>
      <c r="W2" s="1"/>
    </row>
    <row r="3" spans="1:28" ht="18.75" customHeight="1" thickTop="1">
      <c r="A3" s="72"/>
      <c r="B3" s="60"/>
      <c r="C3" s="72"/>
      <c r="D3" s="72"/>
      <c r="E3" s="73"/>
      <c r="F3" s="72"/>
      <c r="G3" s="61">
        <v>44927</v>
      </c>
      <c r="H3" s="61">
        <v>44958</v>
      </c>
      <c r="I3" s="61">
        <v>44986</v>
      </c>
      <c r="J3" s="61">
        <v>45017</v>
      </c>
      <c r="K3" s="61">
        <v>45047</v>
      </c>
      <c r="L3" s="61">
        <v>45078</v>
      </c>
      <c r="M3" s="61">
        <v>45108</v>
      </c>
      <c r="N3" s="61">
        <v>45139</v>
      </c>
      <c r="O3" s="61">
        <v>45170</v>
      </c>
      <c r="P3" s="61">
        <v>45200</v>
      </c>
      <c r="Q3" s="61">
        <v>45231</v>
      </c>
      <c r="R3" s="61">
        <v>45261</v>
      </c>
      <c r="S3" s="61">
        <v>45292</v>
      </c>
      <c r="T3" s="61">
        <v>45323</v>
      </c>
      <c r="U3" s="75"/>
      <c r="V3" s="75"/>
      <c r="W3" s="2"/>
      <c r="X3" s="68" t="s">
        <v>7</v>
      </c>
      <c r="Y3" s="69"/>
      <c r="Z3" s="3"/>
      <c r="AA3" s="4" t="s">
        <v>8</v>
      </c>
      <c r="AB3" s="5"/>
    </row>
    <row r="4" spans="1:28" ht="15.75" customHeight="1">
      <c r="A4" s="6">
        <v>45173</v>
      </c>
      <c r="B4" s="6">
        <f>IF(A4="","",IF(D4="D",A4,DATE(YEAR(A4),MONTH(A4)+E4,DAY(A4))))</f>
        <v>45295</v>
      </c>
      <c r="C4" s="8">
        <v>930</v>
      </c>
      <c r="D4" s="7" t="s">
        <v>9</v>
      </c>
      <c r="E4" s="9">
        <v>4</v>
      </c>
      <c r="F4" s="10">
        <f t="shared" ref="F4:F34" si="1">IF(E4="","",IF(D4="","",IF(D4="D",C4*-1.9%+C4,IF(D4="C",IF(E4=1,(C4*-3.7%+C4)/E4,IF(D4="C",IF(E4&lt;&gt;1,(C4*-4.9%+C4)/E4,IF(E4=0,"",C4/E4))))))))</f>
        <v>221.10749999999999</v>
      </c>
      <c r="G4" s="8" t="str">
        <f>IF($A4="","",IF($D4="D",$F4,IF(AND(G$3&gt;=$A4,G$3&lt;=$B4),$F4,"")))</f>
        <v/>
      </c>
      <c r="H4" s="8" t="str">
        <f t="shared" ref="H4:T19" si="2">IF($A4="","",IF($D4="D",$F4,IF(AND(H$3&gt;=$A4,H$3&lt;=$B4),$F4,"")))</f>
        <v/>
      </c>
      <c r="I4" s="8" t="str">
        <f t="shared" si="2"/>
        <v/>
      </c>
      <c r="J4" s="8" t="str">
        <f t="shared" si="2"/>
        <v/>
      </c>
      <c r="K4" s="8" t="str">
        <f t="shared" si="2"/>
        <v/>
      </c>
      <c r="L4" s="8" t="str">
        <f t="shared" si="2"/>
        <v/>
      </c>
      <c r="M4" s="8" t="str">
        <f t="shared" si="2"/>
        <v/>
      </c>
      <c r="N4" s="8" t="str">
        <f t="shared" si="2"/>
        <v/>
      </c>
      <c r="O4" s="8" t="str">
        <f t="shared" si="2"/>
        <v/>
      </c>
      <c r="P4" s="8">
        <f t="shared" si="2"/>
        <v>221.10749999999999</v>
      </c>
      <c r="Q4" s="8">
        <f t="shared" si="2"/>
        <v>221.10749999999999</v>
      </c>
      <c r="R4" s="8">
        <f t="shared" si="2"/>
        <v>221.10749999999999</v>
      </c>
      <c r="S4" s="8">
        <f t="shared" si="2"/>
        <v>221.10749999999999</v>
      </c>
      <c r="T4" s="8" t="str">
        <f t="shared" si="2"/>
        <v/>
      </c>
      <c r="U4" s="11" t="s">
        <v>10</v>
      </c>
      <c r="V4" s="12">
        <v>3</v>
      </c>
      <c r="W4" s="13"/>
      <c r="X4" s="14" t="s">
        <v>11</v>
      </c>
      <c r="Y4" s="15">
        <v>1.9E-2</v>
      </c>
      <c r="Z4" s="16"/>
      <c r="AA4" s="17" t="s">
        <v>12</v>
      </c>
      <c r="AB4" s="18"/>
    </row>
    <row r="5" spans="1:28" ht="15.75" customHeight="1">
      <c r="A5" s="19">
        <v>45213</v>
      </c>
      <c r="B5" s="78">
        <f t="shared" ref="B5:B56" si="3">IF(A5="","",IF(D5="D",A5,DATE(YEAR(A5),MONTH(A5)+E5,DAY(A5))))</f>
        <v>45305</v>
      </c>
      <c r="C5" s="21">
        <v>930</v>
      </c>
      <c r="D5" s="20" t="s">
        <v>9</v>
      </c>
      <c r="E5" s="22">
        <v>3</v>
      </c>
      <c r="F5" s="10">
        <f t="shared" si="1"/>
        <v>294.81</v>
      </c>
      <c r="G5" s="8" t="str">
        <f t="shared" ref="G5:T36" si="4">IF($A5="","",IF($D5="D",$F5,IF(AND(G$3&gt;=$A5,G$3&lt;=$B5),$F5,"")))</f>
        <v/>
      </c>
      <c r="H5" s="8" t="str">
        <f t="shared" si="2"/>
        <v/>
      </c>
      <c r="I5" s="8" t="str">
        <f t="shared" si="2"/>
        <v/>
      </c>
      <c r="J5" s="8" t="str">
        <f t="shared" si="2"/>
        <v/>
      </c>
      <c r="K5" s="8" t="str">
        <f t="shared" si="2"/>
        <v/>
      </c>
      <c r="L5" s="8" t="str">
        <f t="shared" si="2"/>
        <v/>
      </c>
      <c r="M5" s="8" t="str">
        <f t="shared" si="2"/>
        <v/>
      </c>
      <c r="N5" s="8" t="str">
        <f t="shared" si="2"/>
        <v/>
      </c>
      <c r="O5" s="8" t="str">
        <f t="shared" si="2"/>
        <v/>
      </c>
      <c r="P5" s="8" t="str">
        <f t="shared" si="2"/>
        <v/>
      </c>
      <c r="Q5" s="8">
        <f t="shared" si="2"/>
        <v>294.81</v>
      </c>
      <c r="R5" s="8">
        <f t="shared" si="2"/>
        <v>294.81</v>
      </c>
      <c r="S5" s="8">
        <f t="shared" si="2"/>
        <v>294.81</v>
      </c>
      <c r="T5" s="8" t="str">
        <f t="shared" si="2"/>
        <v/>
      </c>
      <c r="U5" s="23" t="s">
        <v>10</v>
      </c>
      <c r="V5" s="12">
        <v>1</v>
      </c>
      <c r="W5" s="13"/>
      <c r="X5" s="24" t="s">
        <v>13</v>
      </c>
      <c r="Y5" s="25">
        <v>3.6999999999999998E-2</v>
      </c>
      <c r="Z5" s="16"/>
      <c r="AA5" s="26" t="s">
        <v>11</v>
      </c>
      <c r="AB5" s="27">
        <v>1</v>
      </c>
    </row>
    <row r="6" spans="1:28" ht="15.75" customHeight="1" thickBot="1">
      <c r="A6" s="6">
        <v>45233</v>
      </c>
      <c r="B6" s="77">
        <f t="shared" si="3"/>
        <v>45263</v>
      </c>
      <c r="C6" s="8">
        <v>45</v>
      </c>
      <c r="D6" s="7" t="s">
        <v>9</v>
      </c>
      <c r="E6" s="9">
        <v>1</v>
      </c>
      <c r="F6" s="10">
        <f t="shared" si="1"/>
        <v>43.335000000000001</v>
      </c>
      <c r="G6" s="8" t="str">
        <f t="shared" si="4"/>
        <v/>
      </c>
      <c r="H6" s="8" t="str">
        <f t="shared" si="2"/>
        <v/>
      </c>
      <c r="I6" s="8" t="str">
        <f t="shared" si="2"/>
        <v/>
      </c>
      <c r="J6" s="8" t="str">
        <f t="shared" si="2"/>
        <v/>
      </c>
      <c r="K6" s="8" t="str">
        <f t="shared" si="2"/>
        <v/>
      </c>
      <c r="L6" s="8" t="str">
        <f t="shared" si="2"/>
        <v/>
      </c>
      <c r="M6" s="8" t="str">
        <f t="shared" si="2"/>
        <v/>
      </c>
      <c r="N6" s="8" t="str">
        <f t="shared" si="2"/>
        <v/>
      </c>
      <c r="O6" s="8" t="str">
        <f t="shared" si="2"/>
        <v/>
      </c>
      <c r="P6" s="8" t="str">
        <f t="shared" si="2"/>
        <v/>
      </c>
      <c r="Q6" s="8" t="str">
        <f t="shared" si="2"/>
        <v/>
      </c>
      <c r="R6" s="8">
        <f t="shared" si="2"/>
        <v>43.335000000000001</v>
      </c>
      <c r="S6" s="8" t="str">
        <f t="shared" si="2"/>
        <v/>
      </c>
      <c r="T6" s="8" t="str">
        <f t="shared" si="2"/>
        <v/>
      </c>
      <c r="U6" s="11" t="s">
        <v>10</v>
      </c>
      <c r="V6" s="12">
        <v>1</v>
      </c>
      <c r="W6" s="13"/>
      <c r="X6" s="28" t="s">
        <v>15</v>
      </c>
      <c r="Y6" s="29">
        <v>4.9000000000000002E-2</v>
      </c>
      <c r="Z6" s="16"/>
      <c r="AA6" s="30" t="s">
        <v>16</v>
      </c>
      <c r="AB6" s="31" t="s">
        <v>17</v>
      </c>
    </row>
    <row r="7" spans="1:28" ht="15.75" customHeight="1" thickTop="1" thickBot="1">
      <c r="A7" s="6">
        <v>45238</v>
      </c>
      <c r="B7" s="77">
        <f t="shared" si="3"/>
        <v>45268</v>
      </c>
      <c r="C7" s="8">
        <v>260</v>
      </c>
      <c r="D7" s="7" t="s">
        <v>9</v>
      </c>
      <c r="E7" s="9">
        <v>1</v>
      </c>
      <c r="F7" s="10">
        <f t="shared" si="1"/>
        <v>250.38</v>
      </c>
      <c r="G7" s="8" t="str">
        <f t="shared" si="4"/>
        <v/>
      </c>
      <c r="H7" s="8" t="str">
        <f t="shared" si="2"/>
        <v/>
      </c>
      <c r="I7" s="8" t="str">
        <f t="shared" si="2"/>
        <v/>
      </c>
      <c r="J7" s="8" t="str">
        <f t="shared" si="2"/>
        <v/>
      </c>
      <c r="K7" s="8" t="str">
        <f t="shared" si="2"/>
        <v/>
      </c>
      <c r="L7" s="8" t="str">
        <f t="shared" si="2"/>
        <v/>
      </c>
      <c r="M7" s="8" t="str">
        <f t="shared" si="2"/>
        <v/>
      </c>
      <c r="N7" s="8" t="str">
        <f t="shared" si="2"/>
        <v/>
      </c>
      <c r="O7" s="8" t="str">
        <f t="shared" si="2"/>
        <v/>
      </c>
      <c r="P7" s="8" t="str">
        <f t="shared" si="2"/>
        <v/>
      </c>
      <c r="Q7" s="8" t="str">
        <f t="shared" si="2"/>
        <v/>
      </c>
      <c r="R7" s="8">
        <f t="shared" si="2"/>
        <v>250.38</v>
      </c>
      <c r="S7" s="8" t="str">
        <f t="shared" si="2"/>
        <v/>
      </c>
      <c r="T7" s="8" t="str">
        <f t="shared" si="2"/>
        <v/>
      </c>
      <c r="U7" s="11" t="s">
        <v>10</v>
      </c>
      <c r="V7" s="12">
        <v>1</v>
      </c>
      <c r="W7" s="13"/>
      <c r="AA7" s="32"/>
      <c r="AB7" s="33"/>
    </row>
    <row r="8" spans="1:28" ht="15.75" customHeight="1" thickTop="1">
      <c r="A8" s="6">
        <v>45178</v>
      </c>
      <c r="B8" s="77">
        <f t="shared" si="3"/>
        <v>45269</v>
      </c>
      <c r="C8" s="8">
        <v>930</v>
      </c>
      <c r="D8" s="7" t="s">
        <v>9</v>
      </c>
      <c r="E8" s="9">
        <v>3</v>
      </c>
      <c r="F8" s="10">
        <f t="shared" si="1"/>
        <v>294.81</v>
      </c>
      <c r="G8" s="8" t="str">
        <f t="shared" si="4"/>
        <v/>
      </c>
      <c r="H8" s="8" t="str">
        <f t="shared" si="2"/>
        <v/>
      </c>
      <c r="I8" s="8" t="str">
        <f t="shared" si="2"/>
        <v/>
      </c>
      <c r="J8" s="8" t="str">
        <f t="shared" si="2"/>
        <v/>
      </c>
      <c r="K8" s="8" t="str">
        <f t="shared" si="2"/>
        <v/>
      </c>
      <c r="L8" s="8" t="str">
        <f t="shared" si="2"/>
        <v/>
      </c>
      <c r="M8" s="8" t="str">
        <f t="shared" si="2"/>
        <v/>
      </c>
      <c r="N8" s="8" t="str">
        <f t="shared" si="2"/>
        <v/>
      </c>
      <c r="O8" s="8" t="str">
        <f t="shared" si="2"/>
        <v/>
      </c>
      <c r="P8" s="8">
        <f t="shared" si="2"/>
        <v>294.81</v>
      </c>
      <c r="Q8" s="8">
        <f t="shared" si="2"/>
        <v>294.81</v>
      </c>
      <c r="R8" s="8">
        <f t="shared" si="2"/>
        <v>294.81</v>
      </c>
      <c r="S8" s="8" t="str">
        <f t="shared" si="2"/>
        <v/>
      </c>
      <c r="T8" s="8" t="str">
        <f t="shared" si="2"/>
        <v/>
      </c>
      <c r="U8" s="11" t="s">
        <v>10</v>
      </c>
      <c r="V8" s="12">
        <v>3</v>
      </c>
      <c r="W8" s="34"/>
      <c r="X8" s="68" t="s">
        <v>18</v>
      </c>
      <c r="Y8" s="69"/>
      <c r="Z8" s="3"/>
      <c r="AA8" s="68" t="s">
        <v>19</v>
      </c>
      <c r="AB8" s="69"/>
    </row>
    <row r="9" spans="1:28" ht="15.75" customHeight="1" thickBot="1">
      <c r="A9" s="6">
        <v>45240</v>
      </c>
      <c r="B9" s="77">
        <f t="shared" si="3"/>
        <v>45301</v>
      </c>
      <c r="C9" s="8">
        <v>250</v>
      </c>
      <c r="D9" s="7" t="s">
        <v>9</v>
      </c>
      <c r="E9" s="9">
        <v>2</v>
      </c>
      <c r="F9" s="10">
        <f t="shared" si="1"/>
        <v>118.875</v>
      </c>
      <c r="G9" s="8" t="str">
        <f t="shared" si="4"/>
        <v/>
      </c>
      <c r="H9" s="8" t="str">
        <f t="shared" si="2"/>
        <v/>
      </c>
      <c r="I9" s="8" t="str">
        <f t="shared" si="2"/>
        <v/>
      </c>
      <c r="J9" s="8" t="str">
        <f t="shared" si="2"/>
        <v/>
      </c>
      <c r="K9" s="8" t="str">
        <f t="shared" si="2"/>
        <v/>
      </c>
      <c r="L9" s="8" t="str">
        <f t="shared" si="2"/>
        <v/>
      </c>
      <c r="M9" s="8" t="str">
        <f t="shared" si="2"/>
        <v/>
      </c>
      <c r="N9" s="8" t="str">
        <f t="shared" si="2"/>
        <v/>
      </c>
      <c r="O9" s="8" t="str">
        <f t="shared" si="2"/>
        <v/>
      </c>
      <c r="P9" s="8" t="str">
        <f t="shared" si="2"/>
        <v/>
      </c>
      <c r="Q9" s="8" t="str">
        <f t="shared" si="2"/>
        <v/>
      </c>
      <c r="R9" s="8">
        <f t="shared" si="2"/>
        <v>118.875</v>
      </c>
      <c r="S9" s="8">
        <f t="shared" si="2"/>
        <v>118.875</v>
      </c>
      <c r="T9" s="8" t="str">
        <f t="shared" si="2"/>
        <v/>
      </c>
      <c r="U9" s="11" t="s">
        <v>10</v>
      </c>
      <c r="V9" s="12">
        <v>1</v>
      </c>
      <c r="W9" s="34"/>
      <c r="X9" s="70">
        <f>SUM(C4:C56)</f>
        <v>10095</v>
      </c>
      <c r="Y9" s="71"/>
      <c r="Z9" s="35"/>
      <c r="AA9" s="70">
        <f>SUMPRODUCT(F4:F56,E4:E56)</f>
        <v>9616.125</v>
      </c>
      <c r="AB9" s="71"/>
    </row>
    <row r="10" spans="1:28" ht="15.75" customHeight="1" thickTop="1">
      <c r="A10" s="6">
        <v>45208</v>
      </c>
      <c r="B10" s="77">
        <f t="shared" si="3"/>
        <v>45269</v>
      </c>
      <c r="C10" s="8">
        <v>580</v>
      </c>
      <c r="D10" s="7" t="s">
        <v>9</v>
      </c>
      <c r="E10" s="9">
        <v>2</v>
      </c>
      <c r="F10" s="10">
        <f t="shared" si="1"/>
        <v>275.79000000000002</v>
      </c>
      <c r="G10" s="8" t="str">
        <f t="shared" si="4"/>
        <v/>
      </c>
      <c r="H10" s="8" t="str">
        <f t="shared" si="2"/>
        <v/>
      </c>
      <c r="I10" s="8" t="str">
        <f t="shared" si="2"/>
        <v/>
      </c>
      <c r="J10" s="8" t="str">
        <f t="shared" si="2"/>
        <v/>
      </c>
      <c r="K10" s="8" t="str">
        <f t="shared" si="2"/>
        <v/>
      </c>
      <c r="L10" s="8" t="str">
        <f t="shared" si="2"/>
        <v/>
      </c>
      <c r="M10" s="8" t="str">
        <f t="shared" si="2"/>
        <v/>
      </c>
      <c r="N10" s="8" t="str">
        <f t="shared" si="2"/>
        <v/>
      </c>
      <c r="O10" s="8" t="str">
        <f t="shared" si="2"/>
        <v/>
      </c>
      <c r="P10" s="8" t="str">
        <f t="shared" si="2"/>
        <v/>
      </c>
      <c r="Q10" s="8">
        <f t="shared" si="2"/>
        <v>275.79000000000002</v>
      </c>
      <c r="R10" s="8">
        <f t="shared" si="2"/>
        <v>275.79000000000002</v>
      </c>
      <c r="S10" s="8" t="str">
        <f t="shared" si="2"/>
        <v/>
      </c>
      <c r="T10" s="8" t="str">
        <f t="shared" si="2"/>
        <v/>
      </c>
      <c r="U10" s="11" t="s">
        <v>10</v>
      </c>
      <c r="V10" s="12">
        <v>2</v>
      </c>
      <c r="W10" s="34"/>
    </row>
    <row r="11" spans="1:28" ht="15.75" customHeight="1">
      <c r="A11" s="6">
        <v>45246</v>
      </c>
      <c r="B11" s="77">
        <f t="shared" si="3"/>
        <v>45338</v>
      </c>
      <c r="C11" s="8">
        <v>510</v>
      </c>
      <c r="D11" s="7" t="s">
        <v>9</v>
      </c>
      <c r="E11" s="9">
        <v>3</v>
      </c>
      <c r="F11" s="10">
        <f t="shared" si="1"/>
        <v>161.66999999999999</v>
      </c>
      <c r="G11" s="8" t="str">
        <f t="shared" si="4"/>
        <v/>
      </c>
      <c r="H11" s="8" t="str">
        <f t="shared" si="2"/>
        <v/>
      </c>
      <c r="I11" s="8" t="str">
        <f t="shared" si="2"/>
        <v/>
      </c>
      <c r="J11" s="8" t="str">
        <f t="shared" si="2"/>
        <v/>
      </c>
      <c r="K11" s="8" t="str">
        <f t="shared" si="2"/>
        <v/>
      </c>
      <c r="L11" s="8" t="str">
        <f t="shared" si="2"/>
        <v/>
      </c>
      <c r="M11" s="8" t="str">
        <f t="shared" si="2"/>
        <v/>
      </c>
      <c r="N11" s="8" t="str">
        <f t="shared" si="2"/>
        <v/>
      </c>
      <c r="O11" s="8" t="str">
        <f t="shared" si="2"/>
        <v/>
      </c>
      <c r="P11" s="8" t="str">
        <f t="shared" si="2"/>
        <v/>
      </c>
      <c r="Q11" s="8" t="str">
        <f t="shared" si="2"/>
        <v/>
      </c>
      <c r="R11" s="8">
        <f t="shared" si="2"/>
        <v>161.66999999999999</v>
      </c>
      <c r="S11" s="8">
        <f t="shared" si="2"/>
        <v>161.66999999999999</v>
      </c>
      <c r="T11" s="8">
        <f t="shared" si="2"/>
        <v>161.66999999999999</v>
      </c>
      <c r="U11" s="11" t="s">
        <v>14</v>
      </c>
      <c r="V11" s="12"/>
      <c r="W11" s="34"/>
      <c r="X11" s="76"/>
      <c r="Y11" s="76"/>
      <c r="Z11" s="76"/>
      <c r="AA11" s="76"/>
      <c r="AB11" s="36"/>
    </row>
    <row r="12" spans="1:28" ht="15.75" customHeight="1">
      <c r="A12" s="37">
        <v>45145</v>
      </c>
      <c r="B12" s="79">
        <f t="shared" si="3"/>
        <v>45206</v>
      </c>
      <c r="C12" s="38">
        <v>280</v>
      </c>
      <c r="D12" s="7" t="s">
        <v>9</v>
      </c>
      <c r="E12" s="39">
        <v>2</v>
      </c>
      <c r="F12" s="10">
        <f t="shared" si="1"/>
        <v>133.13999999999999</v>
      </c>
      <c r="G12" s="8" t="str">
        <f t="shared" si="4"/>
        <v/>
      </c>
      <c r="H12" s="8" t="str">
        <f t="shared" si="2"/>
        <v/>
      </c>
      <c r="I12" s="8" t="str">
        <f t="shared" si="2"/>
        <v/>
      </c>
      <c r="J12" s="8" t="str">
        <f t="shared" si="2"/>
        <v/>
      </c>
      <c r="K12" s="8" t="str">
        <f t="shared" si="2"/>
        <v/>
      </c>
      <c r="L12" s="8" t="str">
        <f t="shared" si="2"/>
        <v/>
      </c>
      <c r="M12" s="8" t="str">
        <f t="shared" si="2"/>
        <v/>
      </c>
      <c r="N12" s="8" t="str">
        <f t="shared" si="2"/>
        <v/>
      </c>
      <c r="O12" s="8">
        <f t="shared" si="2"/>
        <v>133.13999999999999</v>
      </c>
      <c r="P12" s="8">
        <f t="shared" si="2"/>
        <v>133.13999999999999</v>
      </c>
      <c r="Q12" s="8" t="str">
        <f t="shared" si="2"/>
        <v/>
      </c>
      <c r="R12" s="8" t="str">
        <f t="shared" si="2"/>
        <v/>
      </c>
      <c r="S12" s="8" t="str">
        <f t="shared" si="2"/>
        <v/>
      </c>
      <c r="T12" s="8" t="str">
        <f t="shared" si="2"/>
        <v/>
      </c>
      <c r="U12" s="11" t="s">
        <v>10</v>
      </c>
      <c r="V12" s="12">
        <v>2</v>
      </c>
      <c r="W12" s="34"/>
      <c r="X12" s="59"/>
      <c r="Y12" s="63"/>
      <c r="Z12" s="63"/>
      <c r="AA12" s="63"/>
      <c r="AB12" s="40"/>
    </row>
    <row r="13" spans="1:28" ht="15.75" customHeight="1">
      <c r="A13" s="6">
        <v>45248</v>
      </c>
      <c r="B13" s="77">
        <f t="shared" si="3"/>
        <v>45309</v>
      </c>
      <c r="C13" s="8">
        <v>540</v>
      </c>
      <c r="D13" s="7" t="s">
        <v>9</v>
      </c>
      <c r="E13" s="9">
        <v>2</v>
      </c>
      <c r="F13" s="10">
        <f t="shared" si="1"/>
        <v>256.77</v>
      </c>
      <c r="G13" s="8" t="str">
        <f t="shared" si="4"/>
        <v/>
      </c>
      <c r="H13" s="8" t="str">
        <f t="shared" si="2"/>
        <v/>
      </c>
      <c r="I13" s="8" t="str">
        <f t="shared" si="2"/>
        <v/>
      </c>
      <c r="J13" s="8" t="str">
        <f t="shared" si="2"/>
        <v/>
      </c>
      <c r="K13" s="8" t="str">
        <f t="shared" si="2"/>
        <v/>
      </c>
      <c r="L13" s="8" t="str">
        <f t="shared" si="2"/>
        <v/>
      </c>
      <c r="M13" s="8" t="str">
        <f t="shared" si="2"/>
        <v/>
      </c>
      <c r="N13" s="8" t="str">
        <f t="shared" si="2"/>
        <v/>
      </c>
      <c r="O13" s="8" t="str">
        <f t="shared" si="2"/>
        <v/>
      </c>
      <c r="P13" s="8" t="str">
        <f t="shared" si="2"/>
        <v/>
      </c>
      <c r="Q13" s="8" t="str">
        <f t="shared" si="2"/>
        <v/>
      </c>
      <c r="R13" s="8">
        <f t="shared" si="2"/>
        <v>256.77</v>
      </c>
      <c r="S13" s="8">
        <f t="shared" si="2"/>
        <v>256.77</v>
      </c>
      <c r="T13" s="8" t="str">
        <f t="shared" si="2"/>
        <v/>
      </c>
      <c r="U13" s="11" t="s">
        <v>14</v>
      </c>
      <c r="V13" s="12"/>
      <c r="W13" s="13"/>
      <c r="X13" s="59"/>
      <c r="Y13" s="63"/>
      <c r="Z13" s="63"/>
      <c r="AA13" s="63"/>
      <c r="AB13" s="41"/>
    </row>
    <row r="14" spans="1:28" ht="15.75" customHeight="1">
      <c r="A14" s="6">
        <v>45254</v>
      </c>
      <c r="B14" s="77">
        <f t="shared" si="3"/>
        <v>45375</v>
      </c>
      <c r="C14" s="8">
        <v>1000</v>
      </c>
      <c r="D14" s="7" t="s">
        <v>9</v>
      </c>
      <c r="E14" s="9">
        <v>4</v>
      </c>
      <c r="F14" s="10">
        <f t="shared" si="1"/>
        <v>237.75</v>
      </c>
      <c r="G14" s="8" t="str">
        <f t="shared" si="4"/>
        <v/>
      </c>
      <c r="H14" s="8" t="str">
        <f t="shared" si="2"/>
        <v/>
      </c>
      <c r="I14" s="8" t="str">
        <f t="shared" si="2"/>
        <v/>
      </c>
      <c r="J14" s="8" t="str">
        <f t="shared" si="2"/>
        <v/>
      </c>
      <c r="K14" s="8" t="str">
        <f t="shared" si="2"/>
        <v/>
      </c>
      <c r="L14" s="8" t="str">
        <f t="shared" si="2"/>
        <v/>
      </c>
      <c r="M14" s="8" t="str">
        <f t="shared" si="2"/>
        <v/>
      </c>
      <c r="N14" s="8" t="str">
        <f t="shared" si="2"/>
        <v/>
      </c>
      <c r="O14" s="8" t="str">
        <f t="shared" si="2"/>
        <v/>
      </c>
      <c r="P14" s="8" t="str">
        <f t="shared" si="2"/>
        <v/>
      </c>
      <c r="Q14" s="8" t="str">
        <f t="shared" si="2"/>
        <v/>
      </c>
      <c r="R14" s="8">
        <f t="shared" si="2"/>
        <v>237.75</v>
      </c>
      <c r="S14" s="8">
        <f t="shared" si="2"/>
        <v>237.75</v>
      </c>
      <c r="T14" s="8">
        <f t="shared" si="2"/>
        <v>237.75</v>
      </c>
      <c r="U14" s="11" t="s">
        <v>14</v>
      </c>
      <c r="V14" s="12"/>
      <c r="W14" s="13"/>
      <c r="X14" s="59"/>
      <c r="Y14" s="63"/>
      <c r="Z14" s="63"/>
      <c r="AA14" s="63"/>
      <c r="AB14" s="42"/>
    </row>
    <row r="15" spans="1:28" ht="18">
      <c r="A15" s="6">
        <v>45258</v>
      </c>
      <c r="B15" s="77">
        <f t="shared" si="3"/>
        <v>45288</v>
      </c>
      <c r="C15" s="8">
        <v>80</v>
      </c>
      <c r="D15" s="7" t="s">
        <v>9</v>
      </c>
      <c r="E15" s="9">
        <v>1</v>
      </c>
      <c r="F15" s="10">
        <f t="shared" si="1"/>
        <v>77.040000000000006</v>
      </c>
      <c r="G15" s="8" t="str">
        <f t="shared" si="4"/>
        <v/>
      </c>
      <c r="H15" s="8" t="str">
        <f t="shared" si="2"/>
        <v/>
      </c>
      <c r="I15" s="8" t="str">
        <f t="shared" si="2"/>
        <v/>
      </c>
      <c r="J15" s="8" t="str">
        <f t="shared" si="2"/>
        <v/>
      </c>
      <c r="K15" s="8" t="str">
        <f t="shared" si="2"/>
        <v/>
      </c>
      <c r="L15" s="8" t="str">
        <f t="shared" si="2"/>
        <v/>
      </c>
      <c r="M15" s="8" t="str">
        <f t="shared" si="2"/>
        <v/>
      </c>
      <c r="N15" s="8" t="str">
        <f t="shared" si="2"/>
        <v/>
      </c>
      <c r="O15" s="8" t="str">
        <f t="shared" si="2"/>
        <v/>
      </c>
      <c r="P15" s="8" t="str">
        <f t="shared" si="2"/>
        <v/>
      </c>
      <c r="Q15" s="8" t="str">
        <f t="shared" si="2"/>
        <v/>
      </c>
      <c r="R15" s="8">
        <f t="shared" si="2"/>
        <v>77.040000000000006</v>
      </c>
      <c r="S15" s="8" t="str">
        <f t="shared" si="2"/>
        <v/>
      </c>
      <c r="T15" s="8" t="str">
        <f t="shared" si="2"/>
        <v/>
      </c>
      <c r="U15" s="11" t="s">
        <v>14</v>
      </c>
      <c r="V15" s="12"/>
      <c r="W15" s="13"/>
      <c r="X15" s="59"/>
      <c r="Y15" s="63"/>
      <c r="Z15" s="63"/>
      <c r="AA15" s="63"/>
      <c r="AB15" s="43"/>
    </row>
    <row r="16" spans="1:28" ht="15.75" customHeight="1">
      <c r="A16" s="6">
        <v>45260</v>
      </c>
      <c r="B16" s="77">
        <f t="shared" si="3"/>
        <v>45381</v>
      </c>
      <c r="C16" s="8">
        <v>2000</v>
      </c>
      <c r="D16" s="7" t="s">
        <v>9</v>
      </c>
      <c r="E16" s="9">
        <v>4</v>
      </c>
      <c r="F16" s="10">
        <f t="shared" si="1"/>
        <v>475.5</v>
      </c>
      <c r="G16" s="8" t="str">
        <f t="shared" si="4"/>
        <v/>
      </c>
      <c r="H16" s="8" t="str">
        <f t="shared" si="2"/>
        <v/>
      </c>
      <c r="I16" s="8" t="str">
        <f t="shared" si="2"/>
        <v/>
      </c>
      <c r="J16" s="8" t="str">
        <f t="shared" si="2"/>
        <v/>
      </c>
      <c r="K16" s="8" t="str">
        <f t="shared" si="2"/>
        <v/>
      </c>
      <c r="L16" s="8" t="str">
        <f t="shared" si="2"/>
        <v/>
      </c>
      <c r="M16" s="8" t="str">
        <f t="shared" si="2"/>
        <v/>
      </c>
      <c r="N16" s="8" t="str">
        <f t="shared" si="2"/>
        <v/>
      </c>
      <c r="O16" s="8" t="str">
        <f t="shared" si="2"/>
        <v/>
      </c>
      <c r="P16" s="8" t="str">
        <f t="shared" si="2"/>
        <v/>
      </c>
      <c r="Q16" s="8" t="str">
        <f t="shared" si="2"/>
        <v/>
      </c>
      <c r="R16" s="8">
        <f t="shared" si="2"/>
        <v>475.5</v>
      </c>
      <c r="S16" s="8">
        <f t="shared" si="2"/>
        <v>475.5</v>
      </c>
      <c r="T16" s="8">
        <f t="shared" si="2"/>
        <v>475.5</v>
      </c>
      <c r="U16" s="11" t="s">
        <v>14</v>
      </c>
      <c r="V16" s="12"/>
      <c r="W16" s="13"/>
      <c r="X16" s="59"/>
      <c r="Y16" s="63"/>
      <c r="Z16" s="63"/>
      <c r="AA16" s="63"/>
      <c r="AB16" s="44"/>
    </row>
    <row r="17" spans="1:28" ht="15.75" customHeight="1">
      <c r="A17" s="6">
        <v>45217</v>
      </c>
      <c r="B17" s="77">
        <f t="shared" si="3"/>
        <v>45278</v>
      </c>
      <c r="C17" s="8">
        <v>380</v>
      </c>
      <c r="D17" s="7" t="s">
        <v>9</v>
      </c>
      <c r="E17" s="9">
        <v>2</v>
      </c>
      <c r="F17" s="10">
        <f t="shared" si="1"/>
        <v>180.69</v>
      </c>
      <c r="G17" s="8" t="str">
        <f t="shared" si="4"/>
        <v/>
      </c>
      <c r="H17" s="8" t="str">
        <f t="shared" si="2"/>
        <v/>
      </c>
      <c r="I17" s="8" t="str">
        <f t="shared" si="2"/>
        <v/>
      </c>
      <c r="J17" s="8" t="str">
        <f t="shared" si="2"/>
        <v/>
      </c>
      <c r="K17" s="8" t="str">
        <f t="shared" si="2"/>
        <v/>
      </c>
      <c r="L17" s="8" t="str">
        <f t="shared" si="2"/>
        <v/>
      </c>
      <c r="M17" s="8" t="str">
        <f t="shared" si="2"/>
        <v/>
      </c>
      <c r="N17" s="8" t="str">
        <f t="shared" si="2"/>
        <v/>
      </c>
      <c r="O17" s="8" t="str">
        <f t="shared" si="2"/>
        <v/>
      </c>
      <c r="P17" s="8" t="str">
        <f t="shared" si="2"/>
        <v/>
      </c>
      <c r="Q17" s="8">
        <f t="shared" si="2"/>
        <v>180.69</v>
      </c>
      <c r="R17" s="8">
        <f t="shared" si="2"/>
        <v>180.69</v>
      </c>
      <c r="S17" s="8" t="str">
        <f t="shared" si="2"/>
        <v/>
      </c>
      <c r="T17" s="8" t="str">
        <f t="shared" si="2"/>
        <v/>
      </c>
      <c r="U17" s="11" t="s">
        <v>10</v>
      </c>
      <c r="V17" s="12">
        <v>1</v>
      </c>
      <c r="W17" s="34"/>
      <c r="X17" s="59"/>
      <c r="Y17" s="63"/>
      <c r="Z17" s="63"/>
      <c r="AA17" s="63"/>
      <c r="AB17" s="44"/>
    </row>
    <row r="18" spans="1:28" ht="18">
      <c r="A18" s="6">
        <v>45262</v>
      </c>
      <c r="B18" s="77">
        <f t="shared" si="3"/>
        <v>45324</v>
      </c>
      <c r="C18" s="8">
        <v>450</v>
      </c>
      <c r="D18" s="7" t="s">
        <v>9</v>
      </c>
      <c r="E18" s="9">
        <v>2</v>
      </c>
      <c r="F18" s="10">
        <f t="shared" si="1"/>
        <v>213.97499999999999</v>
      </c>
      <c r="G18" s="8" t="str">
        <f t="shared" si="4"/>
        <v/>
      </c>
      <c r="H18" s="8" t="str">
        <f t="shared" si="2"/>
        <v/>
      </c>
      <c r="I18" s="8" t="str">
        <f t="shared" si="2"/>
        <v/>
      </c>
      <c r="J18" s="8" t="str">
        <f t="shared" si="2"/>
        <v/>
      </c>
      <c r="K18" s="8" t="str">
        <f t="shared" si="2"/>
        <v/>
      </c>
      <c r="L18" s="8" t="str">
        <f t="shared" si="2"/>
        <v/>
      </c>
      <c r="M18" s="8" t="str">
        <f t="shared" si="2"/>
        <v/>
      </c>
      <c r="N18" s="8" t="str">
        <f t="shared" si="2"/>
        <v/>
      </c>
      <c r="O18" s="8" t="str">
        <f t="shared" si="2"/>
        <v/>
      </c>
      <c r="P18" s="8" t="str">
        <f t="shared" si="2"/>
        <v/>
      </c>
      <c r="Q18" s="8" t="str">
        <f t="shared" si="2"/>
        <v/>
      </c>
      <c r="R18" s="8" t="str">
        <f t="shared" si="2"/>
        <v/>
      </c>
      <c r="S18" s="8">
        <f t="shared" si="2"/>
        <v>213.97499999999999</v>
      </c>
      <c r="T18" s="8">
        <f t="shared" si="2"/>
        <v>213.97499999999999</v>
      </c>
      <c r="U18" s="11" t="s">
        <v>14</v>
      </c>
      <c r="V18" s="12"/>
      <c r="W18" s="34"/>
      <c r="X18" s="59"/>
      <c r="Y18" s="63"/>
      <c r="Z18" s="63"/>
      <c r="AA18" s="63"/>
      <c r="AB18" s="44"/>
    </row>
    <row r="19" spans="1:28" ht="15.75" customHeight="1">
      <c r="A19" s="6">
        <v>45271</v>
      </c>
      <c r="B19" s="77">
        <f t="shared" si="3"/>
        <v>45302</v>
      </c>
      <c r="C19" s="8">
        <v>930</v>
      </c>
      <c r="D19" s="7" t="s">
        <v>9</v>
      </c>
      <c r="E19" s="9">
        <v>1</v>
      </c>
      <c r="F19" s="10">
        <f t="shared" si="1"/>
        <v>895.59</v>
      </c>
      <c r="G19" s="8" t="str">
        <f t="shared" si="4"/>
        <v/>
      </c>
      <c r="H19" s="8" t="str">
        <f t="shared" si="2"/>
        <v/>
      </c>
      <c r="I19" s="8" t="str">
        <f t="shared" si="2"/>
        <v/>
      </c>
      <c r="J19" s="8" t="str">
        <f t="shared" si="2"/>
        <v/>
      </c>
      <c r="K19" s="8" t="str">
        <f t="shared" si="2"/>
        <v/>
      </c>
      <c r="L19" s="8" t="str">
        <f t="shared" si="2"/>
        <v/>
      </c>
      <c r="M19" s="8" t="str">
        <f t="shared" si="2"/>
        <v/>
      </c>
      <c r="N19" s="8" t="str">
        <f t="shared" si="2"/>
        <v/>
      </c>
      <c r="O19" s="8" t="str">
        <f t="shared" si="2"/>
        <v/>
      </c>
      <c r="P19" s="8" t="str">
        <f t="shared" si="2"/>
        <v/>
      </c>
      <c r="Q19" s="8" t="str">
        <f t="shared" si="2"/>
        <v/>
      </c>
      <c r="R19" s="8" t="str">
        <f t="shared" si="2"/>
        <v/>
      </c>
      <c r="S19" s="8">
        <f t="shared" si="2"/>
        <v>895.59</v>
      </c>
      <c r="T19" s="8" t="str">
        <f t="shared" si="2"/>
        <v/>
      </c>
      <c r="U19" s="11" t="s">
        <v>14</v>
      </c>
      <c r="V19" s="12"/>
      <c r="W19" s="13"/>
      <c r="X19" s="59"/>
      <c r="Y19" s="63"/>
      <c r="Z19" s="63"/>
      <c r="AA19" s="63"/>
      <c r="AB19" s="44"/>
    </row>
    <row r="20" spans="1:28" ht="15.75" customHeight="1">
      <c r="A20" s="6"/>
      <c r="B20" s="77" t="str">
        <f t="shared" si="3"/>
        <v/>
      </c>
      <c r="C20" s="8"/>
      <c r="D20" s="7"/>
      <c r="E20" s="9"/>
      <c r="F20" s="10" t="str">
        <f t="shared" si="1"/>
        <v/>
      </c>
      <c r="G20" s="8" t="str">
        <f t="shared" si="4"/>
        <v/>
      </c>
      <c r="H20" s="8" t="str">
        <f t="shared" si="4"/>
        <v/>
      </c>
      <c r="I20" s="8" t="str">
        <f t="shared" si="4"/>
        <v/>
      </c>
      <c r="J20" s="8" t="str">
        <f t="shared" si="4"/>
        <v/>
      </c>
      <c r="K20" s="8" t="str">
        <f t="shared" si="4"/>
        <v/>
      </c>
      <c r="L20" s="8" t="str">
        <f t="shared" si="4"/>
        <v/>
      </c>
      <c r="M20" s="8" t="str">
        <f t="shared" si="4"/>
        <v/>
      </c>
      <c r="N20" s="8" t="str">
        <f t="shared" si="4"/>
        <v/>
      </c>
      <c r="O20" s="8" t="str">
        <f t="shared" si="4"/>
        <v/>
      </c>
      <c r="P20" s="8" t="str">
        <f t="shared" si="4"/>
        <v/>
      </c>
      <c r="Q20" s="8" t="str">
        <f t="shared" si="4"/>
        <v/>
      </c>
      <c r="R20" s="8" t="str">
        <f t="shared" si="4"/>
        <v/>
      </c>
      <c r="S20" s="8" t="str">
        <f t="shared" si="4"/>
        <v/>
      </c>
      <c r="T20" s="8" t="str">
        <f t="shared" si="4"/>
        <v/>
      </c>
      <c r="U20" s="11"/>
      <c r="V20" s="12"/>
      <c r="W20" s="13"/>
      <c r="X20" s="59"/>
      <c r="Y20" s="63"/>
      <c r="Z20" s="63"/>
      <c r="AA20" s="63"/>
    </row>
    <row r="21" spans="1:28" ht="15.75" customHeight="1">
      <c r="A21" s="6"/>
      <c r="B21" s="77" t="str">
        <f t="shared" si="3"/>
        <v/>
      </c>
      <c r="C21" s="8"/>
      <c r="D21" s="7"/>
      <c r="E21" s="9"/>
      <c r="F21" s="10" t="str">
        <f t="shared" si="1"/>
        <v/>
      </c>
      <c r="G21" s="8" t="str">
        <f t="shared" si="4"/>
        <v/>
      </c>
      <c r="H21" s="8" t="str">
        <f t="shared" si="4"/>
        <v/>
      </c>
      <c r="I21" s="8" t="str">
        <f t="shared" si="4"/>
        <v/>
      </c>
      <c r="J21" s="8" t="str">
        <f t="shared" si="4"/>
        <v/>
      </c>
      <c r="K21" s="8" t="str">
        <f t="shared" si="4"/>
        <v/>
      </c>
      <c r="L21" s="8" t="str">
        <f t="shared" si="4"/>
        <v/>
      </c>
      <c r="M21" s="8" t="str">
        <f t="shared" si="4"/>
        <v/>
      </c>
      <c r="N21" s="8" t="str">
        <f t="shared" si="4"/>
        <v/>
      </c>
      <c r="O21" s="8" t="str">
        <f t="shared" si="4"/>
        <v/>
      </c>
      <c r="P21" s="8" t="str">
        <f t="shared" si="4"/>
        <v/>
      </c>
      <c r="Q21" s="8" t="str">
        <f t="shared" si="4"/>
        <v/>
      </c>
      <c r="R21" s="8" t="str">
        <f t="shared" si="4"/>
        <v/>
      </c>
      <c r="S21" s="8" t="str">
        <f t="shared" si="4"/>
        <v/>
      </c>
      <c r="T21" s="8" t="str">
        <f t="shared" si="4"/>
        <v/>
      </c>
      <c r="U21" s="11"/>
      <c r="V21" s="12"/>
      <c r="W21" s="13"/>
      <c r="X21" s="59"/>
      <c r="Y21" s="63"/>
      <c r="Z21" s="63"/>
      <c r="AA21" s="63"/>
    </row>
    <row r="22" spans="1:28" ht="15.75" customHeight="1">
      <c r="A22" s="6"/>
      <c r="B22" s="77" t="str">
        <f t="shared" si="3"/>
        <v/>
      </c>
      <c r="C22" s="8"/>
      <c r="D22" s="7"/>
      <c r="E22" s="9"/>
      <c r="F22" s="10" t="str">
        <f t="shared" si="1"/>
        <v/>
      </c>
      <c r="G22" s="8" t="str">
        <f t="shared" si="4"/>
        <v/>
      </c>
      <c r="H22" s="8" t="str">
        <f t="shared" si="4"/>
        <v/>
      </c>
      <c r="I22" s="8" t="str">
        <f t="shared" si="4"/>
        <v/>
      </c>
      <c r="J22" s="8" t="str">
        <f t="shared" si="4"/>
        <v/>
      </c>
      <c r="K22" s="8" t="str">
        <f t="shared" si="4"/>
        <v/>
      </c>
      <c r="L22" s="8" t="str">
        <f t="shared" si="4"/>
        <v/>
      </c>
      <c r="M22" s="8" t="str">
        <f t="shared" si="4"/>
        <v/>
      </c>
      <c r="N22" s="8" t="str">
        <f t="shared" si="4"/>
        <v/>
      </c>
      <c r="O22" s="8" t="str">
        <f t="shared" si="4"/>
        <v/>
      </c>
      <c r="P22" s="8" t="str">
        <f t="shared" si="4"/>
        <v/>
      </c>
      <c r="Q22" s="8" t="str">
        <f t="shared" si="4"/>
        <v/>
      </c>
      <c r="R22" s="8" t="str">
        <f t="shared" si="4"/>
        <v/>
      </c>
      <c r="S22" s="8" t="str">
        <f t="shared" si="4"/>
        <v/>
      </c>
      <c r="T22" s="8" t="str">
        <f t="shared" si="4"/>
        <v/>
      </c>
      <c r="U22" s="11"/>
      <c r="V22" s="12"/>
      <c r="W22" s="13"/>
      <c r="X22" s="59"/>
      <c r="Y22" s="63"/>
      <c r="Z22" s="63"/>
      <c r="AA22" s="63"/>
    </row>
    <row r="23" spans="1:28" ht="15.75" customHeight="1">
      <c r="A23" s="6"/>
      <c r="B23" s="77" t="str">
        <f t="shared" si="3"/>
        <v/>
      </c>
      <c r="C23" s="8"/>
      <c r="D23" s="7"/>
      <c r="E23" s="9"/>
      <c r="F23" s="10" t="str">
        <f t="shared" si="1"/>
        <v/>
      </c>
      <c r="G23" s="8" t="str">
        <f t="shared" si="4"/>
        <v/>
      </c>
      <c r="H23" s="8" t="str">
        <f t="shared" si="4"/>
        <v/>
      </c>
      <c r="I23" s="8" t="str">
        <f t="shared" si="4"/>
        <v/>
      </c>
      <c r="J23" s="8" t="str">
        <f t="shared" si="4"/>
        <v/>
      </c>
      <c r="K23" s="8" t="str">
        <f t="shared" si="4"/>
        <v/>
      </c>
      <c r="L23" s="8" t="str">
        <f t="shared" si="4"/>
        <v/>
      </c>
      <c r="M23" s="8" t="str">
        <f t="shared" si="4"/>
        <v/>
      </c>
      <c r="N23" s="8" t="str">
        <f t="shared" si="4"/>
        <v/>
      </c>
      <c r="O23" s="8" t="str">
        <f t="shared" si="4"/>
        <v/>
      </c>
      <c r="P23" s="8" t="str">
        <f t="shared" si="4"/>
        <v/>
      </c>
      <c r="Q23" s="8" t="str">
        <f t="shared" si="4"/>
        <v/>
      </c>
      <c r="R23" s="8" t="str">
        <f t="shared" si="4"/>
        <v/>
      </c>
      <c r="S23" s="8" t="str">
        <f t="shared" si="4"/>
        <v/>
      </c>
      <c r="T23" s="8" t="str">
        <f t="shared" si="4"/>
        <v/>
      </c>
      <c r="U23" s="11"/>
      <c r="V23" s="12"/>
      <c r="W23" s="13"/>
      <c r="X23" s="59"/>
      <c r="Y23" s="63"/>
      <c r="Z23" s="63"/>
      <c r="AA23" s="63"/>
    </row>
    <row r="24" spans="1:28" ht="15.75" customHeight="1">
      <c r="A24" s="37"/>
      <c r="B24" s="79" t="str">
        <f t="shared" si="3"/>
        <v/>
      </c>
      <c r="C24" s="38"/>
      <c r="D24" s="7"/>
      <c r="E24" s="39"/>
      <c r="F24" s="10" t="str">
        <f t="shared" si="1"/>
        <v/>
      </c>
      <c r="G24" s="8" t="str">
        <f t="shared" si="4"/>
        <v/>
      </c>
      <c r="H24" s="8" t="str">
        <f t="shared" si="4"/>
        <v/>
      </c>
      <c r="I24" s="8" t="str">
        <f t="shared" si="4"/>
        <v/>
      </c>
      <c r="J24" s="8" t="str">
        <f t="shared" si="4"/>
        <v/>
      </c>
      <c r="K24" s="8" t="str">
        <f t="shared" si="4"/>
        <v/>
      </c>
      <c r="L24" s="8" t="str">
        <f t="shared" si="4"/>
        <v/>
      </c>
      <c r="M24" s="8" t="str">
        <f t="shared" si="4"/>
        <v/>
      </c>
      <c r="N24" s="8" t="str">
        <f t="shared" si="4"/>
        <v/>
      </c>
      <c r="O24" s="8" t="str">
        <f t="shared" si="4"/>
        <v/>
      </c>
      <c r="P24" s="8" t="str">
        <f t="shared" si="4"/>
        <v/>
      </c>
      <c r="Q24" s="8" t="str">
        <f t="shared" si="4"/>
        <v/>
      </c>
      <c r="R24" s="8" t="str">
        <f t="shared" si="4"/>
        <v/>
      </c>
      <c r="S24" s="8" t="str">
        <f t="shared" si="4"/>
        <v/>
      </c>
      <c r="T24" s="8" t="str">
        <f t="shared" si="4"/>
        <v/>
      </c>
      <c r="U24" s="11"/>
      <c r="V24" s="12"/>
      <c r="W24" s="13"/>
      <c r="X24" s="59"/>
      <c r="Y24" s="63"/>
      <c r="Z24" s="63"/>
      <c r="AA24" s="63"/>
    </row>
    <row r="25" spans="1:28" ht="15.75" customHeight="1">
      <c r="A25" s="37"/>
      <c r="B25" s="79" t="str">
        <f t="shared" si="3"/>
        <v/>
      </c>
      <c r="C25" s="38"/>
      <c r="D25" s="7"/>
      <c r="E25" s="39"/>
      <c r="F25" s="10" t="str">
        <f t="shared" si="1"/>
        <v/>
      </c>
      <c r="G25" s="8" t="str">
        <f t="shared" si="4"/>
        <v/>
      </c>
      <c r="H25" s="8" t="str">
        <f t="shared" si="4"/>
        <v/>
      </c>
      <c r="I25" s="8" t="str">
        <f t="shared" si="4"/>
        <v/>
      </c>
      <c r="J25" s="8" t="str">
        <f t="shared" si="4"/>
        <v/>
      </c>
      <c r="K25" s="8" t="str">
        <f t="shared" si="4"/>
        <v/>
      </c>
      <c r="L25" s="8" t="str">
        <f t="shared" si="4"/>
        <v/>
      </c>
      <c r="M25" s="8" t="str">
        <f t="shared" si="4"/>
        <v/>
      </c>
      <c r="N25" s="8" t="str">
        <f t="shared" si="4"/>
        <v/>
      </c>
      <c r="O25" s="8" t="str">
        <f t="shared" si="4"/>
        <v/>
      </c>
      <c r="P25" s="8" t="str">
        <f t="shared" si="4"/>
        <v/>
      </c>
      <c r="Q25" s="8" t="str">
        <f t="shared" si="4"/>
        <v/>
      </c>
      <c r="R25" s="8" t="str">
        <f t="shared" si="4"/>
        <v/>
      </c>
      <c r="S25" s="8" t="str">
        <f t="shared" si="4"/>
        <v/>
      </c>
      <c r="T25" s="8" t="str">
        <f t="shared" si="4"/>
        <v/>
      </c>
      <c r="U25" s="11"/>
      <c r="V25" s="12"/>
      <c r="W25" s="13"/>
    </row>
    <row r="26" spans="1:28" ht="15.75" customHeight="1">
      <c r="A26" s="6"/>
      <c r="B26" s="77" t="str">
        <f t="shared" si="3"/>
        <v/>
      </c>
      <c r="C26" s="8"/>
      <c r="D26" s="7"/>
      <c r="E26" s="9"/>
      <c r="F26" s="10" t="str">
        <f t="shared" si="1"/>
        <v/>
      </c>
      <c r="G26" s="8" t="str">
        <f t="shared" si="4"/>
        <v/>
      </c>
      <c r="H26" s="8" t="str">
        <f t="shared" si="4"/>
        <v/>
      </c>
      <c r="I26" s="8" t="str">
        <f t="shared" si="4"/>
        <v/>
      </c>
      <c r="J26" s="8" t="str">
        <f t="shared" si="4"/>
        <v/>
      </c>
      <c r="K26" s="8" t="str">
        <f t="shared" si="4"/>
        <v/>
      </c>
      <c r="L26" s="8" t="str">
        <f t="shared" si="4"/>
        <v/>
      </c>
      <c r="M26" s="8" t="str">
        <f t="shared" si="4"/>
        <v/>
      </c>
      <c r="N26" s="8" t="str">
        <f t="shared" si="4"/>
        <v/>
      </c>
      <c r="O26" s="8" t="str">
        <f t="shared" si="4"/>
        <v/>
      </c>
      <c r="P26" s="8" t="str">
        <f t="shared" si="4"/>
        <v/>
      </c>
      <c r="Q26" s="8" t="str">
        <f t="shared" si="4"/>
        <v/>
      </c>
      <c r="R26" s="8" t="str">
        <f t="shared" si="4"/>
        <v/>
      </c>
      <c r="S26" s="8" t="str">
        <f t="shared" si="4"/>
        <v/>
      </c>
      <c r="T26" s="8" t="str">
        <f t="shared" si="4"/>
        <v/>
      </c>
      <c r="U26" s="11"/>
      <c r="V26" s="12"/>
      <c r="W26" s="13"/>
      <c r="X26" s="32"/>
      <c r="Y26" s="44"/>
      <c r="Z26" s="44"/>
      <c r="AA26" s="44"/>
      <c r="AB26" s="44"/>
    </row>
    <row r="27" spans="1:28" ht="15.75" customHeight="1">
      <c r="A27" s="6"/>
      <c r="B27" s="77" t="str">
        <f t="shared" si="3"/>
        <v/>
      </c>
      <c r="C27" s="8"/>
      <c r="D27" s="7"/>
      <c r="E27" s="9"/>
      <c r="F27" s="10" t="str">
        <f t="shared" si="1"/>
        <v/>
      </c>
      <c r="G27" s="8" t="str">
        <f t="shared" si="4"/>
        <v/>
      </c>
      <c r="H27" s="8" t="str">
        <f t="shared" si="4"/>
        <v/>
      </c>
      <c r="I27" s="8" t="str">
        <f t="shared" si="4"/>
        <v/>
      </c>
      <c r="J27" s="8" t="str">
        <f t="shared" si="4"/>
        <v/>
      </c>
      <c r="K27" s="8" t="str">
        <f t="shared" si="4"/>
        <v/>
      </c>
      <c r="L27" s="8" t="str">
        <f t="shared" si="4"/>
        <v/>
      </c>
      <c r="M27" s="8" t="str">
        <f t="shared" si="4"/>
        <v/>
      </c>
      <c r="N27" s="8" t="str">
        <f t="shared" si="4"/>
        <v/>
      </c>
      <c r="O27" s="8" t="str">
        <f t="shared" si="4"/>
        <v/>
      </c>
      <c r="P27" s="8" t="str">
        <f t="shared" si="4"/>
        <v/>
      </c>
      <c r="Q27" s="8" t="str">
        <f t="shared" si="4"/>
        <v/>
      </c>
      <c r="R27" s="8" t="str">
        <f t="shared" si="4"/>
        <v/>
      </c>
      <c r="S27" s="8" t="str">
        <f t="shared" si="4"/>
        <v/>
      </c>
      <c r="T27" s="8" t="str">
        <f t="shared" si="4"/>
        <v/>
      </c>
      <c r="U27" s="11"/>
      <c r="V27" s="12"/>
      <c r="W27" s="13"/>
      <c r="X27" s="32"/>
      <c r="Y27" s="45"/>
      <c r="Z27" s="44"/>
      <c r="AA27" s="44"/>
      <c r="AB27" s="44"/>
    </row>
    <row r="28" spans="1:28" ht="15.75" customHeight="1">
      <c r="A28" s="6"/>
      <c r="B28" s="77" t="str">
        <f t="shared" si="3"/>
        <v/>
      </c>
      <c r="C28" s="8"/>
      <c r="D28" s="7"/>
      <c r="E28" s="9"/>
      <c r="F28" s="10" t="str">
        <f t="shared" si="1"/>
        <v/>
      </c>
      <c r="G28" s="8" t="str">
        <f t="shared" si="4"/>
        <v/>
      </c>
      <c r="H28" s="8" t="str">
        <f t="shared" si="4"/>
        <v/>
      </c>
      <c r="I28" s="8" t="str">
        <f t="shared" si="4"/>
        <v/>
      </c>
      <c r="J28" s="8" t="str">
        <f t="shared" si="4"/>
        <v/>
      </c>
      <c r="K28" s="8" t="str">
        <f t="shared" si="4"/>
        <v/>
      </c>
      <c r="L28" s="8" t="str">
        <f t="shared" si="4"/>
        <v/>
      </c>
      <c r="M28" s="8" t="str">
        <f t="shared" si="4"/>
        <v/>
      </c>
      <c r="N28" s="8" t="str">
        <f t="shared" si="4"/>
        <v/>
      </c>
      <c r="O28" s="8" t="str">
        <f t="shared" si="4"/>
        <v/>
      </c>
      <c r="P28" s="8" t="str">
        <f t="shared" si="4"/>
        <v/>
      </c>
      <c r="Q28" s="8" t="str">
        <f t="shared" si="4"/>
        <v/>
      </c>
      <c r="R28" s="8" t="str">
        <f t="shared" si="4"/>
        <v/>
      </c>
      <c r="S28" s="8" t="str">
        <f t="shared" si="4"/>
        <v/>
      </c>
      <c r="T28" s="8" t="str">
        <f t="shared" si="4"/>
        <v/>
      </c>
      <c r="U28" s="11"/>
      <c r="V28" s="12"/>
      <c r="W28" s="13"/>
      <c r="X28" s="32"/>
      <c r="Y28" s="44"/>
      <c r="Z28" s="44"/>
      <c r="AA28" s="44"/>
      <c r="AB28" s="44"/>
    </row>
    <row r="29" spans="1:28" ht="15.75" customHeight="1">
      <c r="A29" s="6"/>
      <c r="B29" s="77" t="str">
        <f t="shared" si="3"/>
        <v/>
      </c>
      <c r="C29" s="8"/>
      <c r="D29" s="7"/>
      <c r="E29" s="9"/>
      <c r="F29" s="10" t="str">
        <f t="shared" si="1"/>
        <v/>
      </c>
      <c r="G29" s="8" t="str">
        <f t="shared" si="4"/>
        <v/>
      </c>
      <c r="H29" s="8" t="str">
        <f t="shared" si="4"/>
        <v/>
      </c>
      <c r="I29" s="8" t="str">
        <f t="shared" si="4"/>
        <v/>
      </c>
      <c r="J29" s="8" t="str">
        <f t="shared" si="4"/>
        <v/>
      </c>
      <c r="K29" s="8" t="str">
        <f t="shared" si="4"/>
        <v/>
      </c>
      <c r="L29" s="8" t="str">
        <f t="shared" si="4"/>
        <v/>
      </c>
      <c r="M29" s="8" t="str">
        <f t="shared" si="4"/>
        <v/>
      </c>
      <c r="N29" s="8" t="str">
        <f t="shared" si="4"/>
        <v/>
      </c>
      <c r="O29" s="8" t="str">
        <f t="shared" si="4"/>
        <v/>
      </c>
      <c r="P29" s="8" t="str">
        <f t="shared" si="4"/>
        <v/>
      </c>
      <c r="Q29" s="8" t="str">
        <f t="shared" si="4"/>
        <v/>
      </c>
      <c r="R29" s="8" t="str">
        <f t="shared" si="4"/>
        <v/>
      </c>
      <c r="S29" s="8" t="str">
        <f t="shared" si="4"/>
        <v/>
      </c>
      <c r="T29" s="8" t="str">
        <f t="shared" si="4"/>
        <v/>
      </c>
      <c r="U29" s="11"/>
      <c r="V29" s="12"/>
      <c r="W29" s="13"/>
      <c r="X29" s="32"/>
      <c r="Y29" s="44"/>
      <c r="Z29" s="44"/>
      <c r="AA29" s="44"/>
      <c r="AB29" s="44"/>
    </row>
    <row r="30" spans="1:28" ht="15.75" customHeight="1">
      <c r="A30" s="6"/>
      <c r="B30" s="77" t="str">
        <f t="shared" si="3"/>
        <v/>
      </c>
      <c r="C30" s="8"/>
      <c r="D30" s="7"/>
      <c r="E30" s="9"/>
      <c r="F30" s="10" t="str">
        <f t="shared" si="1"/>
        <v/>
      </c>
      <c r="G30" s="8" t="str">
        <f t="shared" si="4"/>
        <v/>
      </c>
      <c r="H30" s="8" t="str">
        <f t="shared" si="4"/>
        <v/>
      </c>
      <c r="I30" s="8" t="str">
        <f t="shared" si="4"/>
        <v/>
      </c>
      <c r="J30" s="8" t="str">
        <f t="shared" si="4"/>
        <v/>
      </c>
      <c r="K30" s="8" t="str">
        <f t="shared" si="4"/>
        <v/>
      </c>
      <c r="L30" s="8" t="str">
        <f t="shared" si="4"/>
        <v/>
      </c>
      <c r="M30" s="8" t="str">
        <f t="shared" si="4"/>
        <v/>
      </c>
      <c r="N30" s="8" t="str">
        <f t="shared" si="4"/>
        <v/>
      </c>
      <c r="O30" s="8" t="str">
        <f t="shared" si="4"/>
        <v/>
      </c>
      <c r="P30" s="8" t="str">
        <f t="shared" si="4"/>
        <v/>
      </c>
      <c r="Q30" s="8" t="str">
        <f t="shared" si="4"/>
        <v/>
      </c>
      <c r="R30" s="8" t="str">
        <f t="shared" si="4"/>
        <v/>
      </c>
      <c r="S30" s="8" t="str">
        <f t="shared" si="4"/>
        <v/>
      </c>
      <c r="T30" s="8" t="str">
        <f t="shared" si="4"/>
        <v/>
      </c>
      <c r="U30" s="11"/>
      <c r="V30" s="12"/>
      <c r="W30" s="13"/>
      <c r="X30" s="32"/>
      <c r="Y30" s="44"/>
      <c r="Z30" s="44"/>
      <c r="AA30" s="44"/>
      <c r="AB30" s="44"/>
    </row>
    <row r="31" spans="1:28" ht="15.75" customHeight="1">
      <c r="A31" s="6"/>
      <c r="B31" s="77" t="str">
        <f t="shared" si="3"/>
        <v/>
      </c>
      <c r="C31" s="8"/>
      <c r="D31" s="7"/>
      <c r="E31" s="9"/>
      <c r="F31" s="10" t="str">
        <f t="shared" si="1"/>
        <v/>
      </c>
      <c r="G31" s="8" t="str">
        <f t="shared" si="4"/>
        <v/>
      </c>
      <c r="H31" s="8" t="str">
        <f t="shared" si="4"/>
        <v/>
      </c>
      <c r="I31" s="8" t="str">
        <f t="shared" si="4"/>
        <v/>
      </c>
      <c r="J31" s="8" t="str">
        <f t="shared" si="4"/>
        <v/>
      </c>
      <c r="K31" s="8" t="str">
        <f t="shared" si="4"/>
        <v/>
      </c>
      <c r="L31" s="8" t="str">
        <f t="shared" si="4"/>
        <v/>
      </c>
      <c r="M31" s="8" t="str">
        <f t="shared" si="4"/>
        <v/>
      </c>
      <c r="N31" s="8" t="str">
        <f t="shared" si="4"/>
        <v/>
      </c>
      <c r="O31" s="8" t="str">
        <f t="shared" si="4"/>
        <v/>
      </c>
      <c r="P31" s="8" t="str">
        <f t="shared" si="4"/>
        <v/>
      </c>
      <c r="Q31" s="8" t="str">
        <f t="shared" si="4"/>
        <v/>
      </c>
      <c r="R31" s="8" t="str">
        <f t="shared" si="4"/>
        <v/>
      </c>
      <c r="S31" s="8" t="str">
        <f t="shared" si="4"/>
        <v/>
      </c>
      <c r="T31" s="8" t="str">
        <f t="shared" si="4"/>
        <v/>
      </c>
      <c r="U31" s="11"/>
      <c r="V31" s="12"/>
      <c r="W31" s="13"/>
      <c r="X31" s="32"/>
      <c r="Y31" s="44"/>
      <c r="Z31" s="44"/>
      <c r="AA31" s="44"/>
      <c r="AB31" s="44"/>
    </row>
    <row r="32" spans="1:28" ht="15.75" customHeight="1">
      <c r="A32" s="6"/>
      <c r="B32" s="77" t="str">
        <f t="shared" si="3"/>
        <v/>
      </c>
      <c r="C32" s="8"/>
      <c r="D32" s="7"/>
      <c r="E32" s="9"/>
      <c r="F32" s="46" t="str">
        <f t="shared" si="1"/>
        <v/>
      </c>
      <c r="G32" s="8" t="str">
        <f t="shared" si="4"/>
        <v/>
      </c>
      <c r="H32" s="8" t="str">
        <f t="shared" si="4"/>
        <v/>
      </c>
      <c r="I32" s="8" t="str">
        <f t="shared" si="4"/>
        <v/>
      </c>
      <c r="J32" s="8" t="str">
        <f t="shared" si="4"/>
        <v/>
      </c>
      <c r="K32" s="8" t="str">
        <f t="shared" si="4"/>
        <v/>
      </c>
      <c r="L32" s="8" t="str">
        <f t="shared" si="4"/>
        <v/>
      </c>
      <c r="M32" s="8" t="str">
        <f t="shared" si="4"/>
        <v/>
      </c>
      <c r="N32" s="8" t="str">
        <f t="shared" si="4"/>
        <v/>
      </c>
      <c r="O32" s="8" t="str">
        <f t="shared" si="4"/>
        <v/>
      </c>
      <c r="P32" s="8" t="str">
        <f t="shared" si="4"/>
        <v/>
      </c>
      <c r="Q32" s="8" t="str">
        <f t="shared" si="4"/>
        <v/>
      </c>
      <c r="R32" s="8" t="str">
        <f t="shared" si="4"/>
        <v/>
      </c>
      <c r="S32" s="8" t="str">
        <f t="shared" si="4"/>
        <v/>
      </c>
      <c r="T32" s="8" t="str">
        <f t="shared" si="4"/>
        <v/>
      </c>
      <c r="U32" s="11"/>
      <c r="V32" s="12"/>
      <c r="W32" s="13"/>
      <c r="X32" s="32"/>
      <c r="Y32" s="44"/>
      <c r="Z32" s="44"/>
      <c r="AA32" s="44"/>
      <c r="AB32" s="44"/>
    </row>
    <row r="33" spans="1:28" ht="15.75" customHeight="1">
      <c r="A33" s="6"/>
      <c r="B33" s="77" t="str">
        <f t="shared" si="3"/>
        <v/>
      </c>
      <c r="C33" s="8"/>
      <c r="D33" s="7"/>
      <c r="E33" s="9"/>
      <c r="F33" s="46" t="str">
        <f t="shared" si="1"/>
        <v/>
      </c>
      <c r="G33" s="8" t="str">
        <f t="shared" si="4"/>
        <v/>
      </c>
      <c r="H33" s="8" t="str">
        <f t="shared" si="4"/>
        <v/>
      </c>
      <c r="I33" s="8" t="str">
        <f t="shared" si="4"/>
        <v/>
      </c>
      <c r="J33" s="8" t="str">
        <f t="shared" si="4"/>
        <v/>
      </c>
      <c r="K33" s="8" t="str">
        <f t="shared" si="4"/>
        <v/>
      </c>
      <c r="L33" s="8" t="str">
        <f t="shared" si="4"/>
        <v/>
      </c>
      <c r="M33" s="8" t="str">
        <f t="shared" si="4"/>
        <v/>
      </c>
      <c r="N33" s="8" t="str">
        <f t="shared" si="4"/>
        <v/>
      </c>
      <c r="O33" s="8" t="str">
        <f t="shared" si="4"/>
        <v/>
      </c>
      <c r="P33" s="8" t="str">
        <f t="shared" si="4"/>
        <v/>
      </c>
      <c r="Q33" s="8" t="str">
        <f t="shared" si="4"/>
        <v/>
      </c>
      <c r="R33" s="8" t="str">
        <f t="shared" si="4"/>
        <v/>
      </c>
      <c r="S33" s="8" t="str">
        <f t="shared" si="4"/>
        <v/>
      </c>
      <c r="T33" s="8" t="str">
        <f t="shared" si="4"/>
        <v/>
      </c>
      <c r="U33" s="11"/>
      <c r="V33" s="12"/>
      <c r="W33" s="13"/>
      <c r="X33" s="32"/>
      <c r="Y33" s="44"/>
      <c r="Z33" s="44"/>
      <c r="AA33" s="44"/>
      <c r="AB33" s="44"/>
    </row>
    <row r="34" spans="1:28" ht="15.75" customHeight="1">
      <c r="A34" s="6"/>
      <c r="B34" s="77" t="str">
        <f t="shared" si="3"/>
        <v/>
      </c>
      <c r="C34" s="8"/>
      <c r="D34" s="7"/>
      <c r="E34" s="9"/>
      <c r="F34" s="46" t="str">
        <f t="shared" si="1"/>
        <v/>
      </c>
      <c r="G34" s="8" t="str">
        <f t="shared" si="4"/>
        <v/>
      </c>
      <c r="H34" s="8" t="str">
        <f t="shared" si="4"/>
        <v/>
      </c>
      <c r="I34" s="8" t="str">
        <f t="shared" si="4"/>
        <v/>
      </c>
      <c r="J34" s="8" t="str">
        <f t="shared" si="4"/>
        <v/>
      </c>
      <c r="K34" s="8" t="str">
        <f t="shared" si="4"/>
        <v/>
      </c>
      <c r="L34" s="8" t="str">
        <f t="shared" si="4"/>
        <v/>
      </c>
      <c r="M34" s="8" t="str">
        <f t="shared" si="4"/>
        <v/>
      </c>
      <c r="N34" s="8" t="str">
        <f t="shared" si="4"/>
        <v/>
      </c>
      <c r="O34" s="8" t="str">
        <f t="shared" si="4"/>
        <v/>
      </c>
      <c r="P34" s="8" t="str">
        <f t="shared" si="4"/>
        <v/>
      </c>
      <c r="Q34" s="8" t="str">
        <f t="shared" si="4"/>
        <v/>
      </c>
      <c r="R34" s="8" t="str">
        <f t="shared" si="4"/>
        <v/>
      </c>
      <c r="S34" s="8" t="str">
        <f t="shared" si="4"/>
        <v/>
      </c>
      <c r="T34" s="8" t="str">
        <f t="shared" si="4"/>
        <v/>
      </c>
      <c r="U34" s="11"/>
      <c r="V34" s="12"/>
      <c r="W34" s="13"/>
      <c r="X34" s="32"/>
      <c r="Y34" s="44"/>
      <c r="Z34" s="44"/>
      <c r="AA34" s="44"/>
      <c r="AB34" s="44"/>
    </row>
    <row r="35" spans="1:28" ht="15.75" customHeight="1">
      <c r="A35" s="6"/>
      <c r="B35" s="77" t="str">
        <f t="shared" si="3"/>
        <v/>
      </c>
      <c r="C35" s="8"/>
      <c r="D35" s="7"/>
      <c r="E35" s="9"/>
      <c r="F35" s="46"/>
      <c r="G35" s="8" t="str">
        <f t="shared" si="4"/>
        <v/>
      </c>
      <c r="H35" s="8" t="str">
        <f t="shared" si="4"/>
        <v/>
      </c>
      <c r="I35" s="8" t="str">
        <f t="shared" si="4"/>
        <v/>
      </c>
      <c r="J35" s="8" t="str">
        <f t="shared" si="4"/>
        <v/>
      </c>
      <c r="K35" s="8" t="str">
        <f t="shared" si="4"/>
        <v/>
      </c>
      <c r="L35" s="8" t="str">
        <f t="shared" si="4"/>
        <v/>
      </c>
      <c r="M35" s="8" t="str">
        <f t="shared" si="4"/>
        <v/>
      </c>
      <c r="N35" s="8" t="str">
        <f t="shared" si="4"/>
        <v/>
      </c>
      <c r="O35" s="8" t="str">
        <f t="shared" si="4"/>
        <v/>
      </c>
      <c r="P35" s="8" t="str">
        <f t="shared" si="4"/>
        <v/>
      </c>
      <c r="Q35" s="8" t="str">
        <f t="shared" si="4"/>
        <v/>
      </c>
      <c r="R35" s="8" t="str">
        <f t="shared" si="4"/>
        <v/>
      </c>
      <c r="S35" s="8" t="str">
        <f t="shared" si="4"/>
        <v/>
      </c>
      <c r="T35" s="8" t="str">
        <f t="shared" si="4"/>
        <v/>
      </c>
      <c r="U35" s="11"/>
      <c r="V35" s="12"/>
      <c r="W35" s="13"/>
      <c r="X35" s="32"/>
      <c r="Y35" s="44"/>
      <c r="Z35" s="44"/>
      <c r="AA35" s="44"/>
      <c r="AB35" s="44"/>
    </row>
    <row r="36" spans="1:28" ht="15.75" customHeight="1">
      <c r="A36" s="6"/>
      <c r="B36" s="77" t="str">
        <f t="shared" si="3"/>
        <v/>
      </c>
      <c r="C36" s="8"/>
      <c r="D36" s="7"/>
      <c r="E36" s="9"/>
      <c r="F36" s="46" t="str">
        <f t="shared" ref="F36:F55" si="5">IF(E36="","",IF(D36="","",IF(D36="D",C36*-1.9%+C36,IF(D36="C",IF(E36=1,(C36*-3.7%+C36)/E36,IF(D36="C",IF(E36&lt;&gt;1,(C36*-4.9%+C36)/E36,IF(E36=0,"",C36/E36))))))))</f>
        <v/>
      </c>
      <c r="G36" s="8" t="str">
        <f t="shared" si="4"/>
        <v/>
      </c>
      <c r="H36" s="8" t="str">
        <f t="shared" si="4"/>
        <v/>
      </c>
      <c r="I36" s="8" t="str">
        <f t="shared" si="4"/>
        <v/>
      </c>
      <c r="J36" s="8" t="str">
        <f t="shared" si="4"/>
        <v/>
      </c>
      <c r="K36" s="8" t="str">
        <f t="shared" si="4"/>
        <v/>
      </c>
      <c r="L36" s="8" t="str">
        <f t="shared" si="4"/>
        <v/>
      </c>
      <c r="M36" s="8" t="str">
        <f t="shared" si="4"/>
        <v/>
      </c>
      <c r="N36" s="8" t="str">
        <f t="shared" si="4"/>
        <v/>
      </c>
      <c r="O36" s="8" t="str">
        <f t="shared" si="4"/>
        <v/>
      </c>
      <c r="P36" s="8" t="str">
        <f t="shared" si="4"/>
        <v/>
      </c>
      <c r="Q36" s="8" t="str">
        <f t="shared" si="4"/>
        <v/>
      </c>
      <c r="R36" s="8" t="str">
        <f t="shared" si="4"/>
        <v/>
      </c>
      <c r="S36" s="8" t="str">
        <f t="shared" si="4"/>
        <v/>
      </c>
      <c r="T36" s="8" t="str">
        <f t="shared" si="4"/>
        <v/>
      </c>
      <c r="U36" s="11"/>
      <c r="V36" s="12"/>
      <c r="W36" s="13"/>
      <c r="X36" s="1"/>
      <c r="Y36" s="1"/>
      <c r="Z36" s="1"/>
      <c r="AA36" s="1"/>
      <c r="AB36" s="1"/>
    </row>
    <row r="37" spans="1:28" ht="15.75" customHeight="1">
      <c r="A37" s="37"/>
      <c r="B37" s="79" t="str">
        <f t="shared" si="3"/>
        <v/>
      </c>
      <c r="C37" s="38"/>
      <c r="D37" s="7"/>
      <c r="E37" s="39"/>
      <c r="F37" s="46" t="str">
        <f t="shared" si="5"/>
        <v/>
      </c>
      <c r="G37" s="8" t="str">
        <f t="shared" ref="G37:T55" si="6">IF($A37="","",IF($D37="D",$F37,IF(AND(G$3&gt;=$A37,G$3&lt;=$B37),$F37,"")))</f>
        <v/>
      </c>
      <c r="H37" s="8" t="str">
        <f t="shared" si="6"/>
        <v/>
      </c>
      <c r="I37" s="8" t="str">
        <f t="shared" si="6"/>
        <v/>
      </c>
      <c r="J37" s="8" t="str">
        <f t="shared" si="6"/>
        <v/>
      </c>
      <c r="K37" s="8" t="str">
        <f t="shared" si="6"/>
        <v/>
      </c>
      <c r="L37" s="8" t="str">
        <f t="shared" si="6"/>
        <v/>
      </c>
      <c r="M37" s="8" t="str">
        <f t="shared" si="6"/>
        <v/>
      </c>
      <c r="N37" s="8" t="str">
        <f t="shared" si="6"/>
        <v/>
      </c>
      <c r="O37" s="8" t="str">
        <f t="shared" si="6"/>
        <v/>
      </c>
      <c r="P37" s="8" t="str">
        <f t="shared" si="6"/>
        <v/>
      </c>
      <c r="Q37" s="8" t="str">
        <f t="shared" si="6"/>
        <v/>
      </c>
      <c r="R37" s="8" t="str">
        <f t="shared" si="6"/>
        <v/>
      </c>
      <c r="S37" s="8" t="str">
        <f t="shared" si="6"/>
        <v/>
      </c>
      <c r="T37" s="8" t="str">
        <f t="shared" si="6"/>
        <v/>
      </c>
      <c r="U37" s="11"/>
      <c r="V37" s="12"/>
      <c r="W37" s="13"/>
    </row>
    <row r="38" spans="1:28" ht="15.75" customHeight="1">
      <c r="A38" s="6"/>
      <c r="B38" s="77" t="str">
        <f t="shared" si="3"/>
        <v/>
      </c>
      <c r="C38" s="8"/>
      <c r="D38" s="7"/>
      <c r="E38" s="9"/>
      <c r="F38" s="46" t="str">
        <f t="shared" si="5"/>
        <v/>
      </c>
      <c r="G38" s="8" t="str">
        <f t="shared" si="6"/>
        <v/>
      </c>
      <c r="H38" s="8" t="str">
        <f t="shared" si="6"/>
        <v/>
      </c>
      <c r="I38" s="8" t="str">
        <f t="shared" si="6"/>
        <v/>
      </c>
      <c r="J38" s="8" t="str">
        <f t="shared" si="6"/>
        <v/>
      </c>
      <c r="K38" s="8" t="str">
        <f t="shared" si="6"/>
        <v/>
      </c>
      <c r="L38" s="8" t="str">
        <f t="shared" si="6"/>
        <v/>
      </c>
      <c r="M38" s="8" t="str">
        <f t="shared" si="6"/>
        <v/>
      </c>
      <c r="N38" s="8" t="str">
        <f t="shared" si="6"/>
        <v/>
      </c>
      <c r="O38" s="8" t="str">
        <f t="shared" si="6"/>
        <v/>
      </c>
      <c r="P38" s="8" t="str">
        <f t="shared" si="6"/>
        <v/>
      </c>
      <c r="Q38" s="8" t="str">
        <f t="shared" si="6"/>
        <v/>
      </c>
      <c r="R38" s="8" t="str">
        <f t="shared" si="6"/>
        <v/>
      </c>
      <c r="S38" s="8" t="str">
        <f t="shared" si="6"/>
        <v/>
      </c>
      <c r="T38" s="8" t="str">
        <f t="shared" si="6"/>
        <v/>
      </c>
      <c r="U38" s="11"/>
      <c r="V38" s="12"/>
      <c r="W38" s="13"/>
    </row>
    <row r="39" spans="1:28" ht="15.75" customHeight="1">
      <c r="A39" s="6"/>
      <c r="B39" s="77" t="str">
        <f t="shared" si="3"/>
        <v/>
      </c>
      <c r="C39" s="8"/>
      <c r="D39" s="7"/>
      <c r="E39" s="9"/>
      <c r="F39" s="47" t="str">
        <f t="shared" si="5"/>
        <v/>
      </c>
      <c r="G39" s="8" t="str">
        <f t="shared" si="6"/>
        <v/>
      </c>
      <c r="H39" s="8" t="str">
        <f t="shared" si="6"/>
        <v/>
      </c>
      <c r="I39" s="8" t="str">
        <f t="shared" si="6"/>
        <v/>
      </c>
      <c r="J39" s="8" t="str">
        <f t="shared" si="6"/>
        <v/>
      </c>
      <c r="K39" s="8" t="str">
        <f t="shared" si="6"/>
        <v/>
      </c>
      <c r="L39" s="8" t="str">
        <f t="shared" si="6"/>
        <v/>
      </c>
      <c r="M39" s="8" t="str">
        <f t="shared" si="6"/>
        <v/>
      </c>
      <c r="N39" s="8" t="str">
        <f t="shared" si="6"/>
        <v/>
      </c>
      <c r="O39" s="8" t="str">
        <f t="shared" si="6"/>
        <v/>
      </c>
      <c r="P39" s="8" t="str">
        <f t="shared" si="6"/>
        <v/>
      </c>
      <c r="Q39" s="8" t="str">
        <f t="shared" si="6"/>
        <v/>
      </c>
      <c r="R39" s="8" t="str">
        <f t="shared" si="6"/>
        <v/>
      </c>
      <c r="S39" s="8" t="str">
        <f t="shared" si="6"/>
        <v/>
      </c>
      <c r="T39" s="8" t="str">
        <f t="shared" si="6"/>
        <v/>
      </c>
      <c r="U39" s="11"/>
      <c r="V39" s="12"/>
      <c r="W39" s="13"/>
    </row>
    <row r="40" spans="1:28" ht="15.75" customHeight="1">
      <c r="A40" s="6"/>
      <c r="B40" s="77" t="str">
        <f t="shared" si="3"/>
        <v/>
      </c>
      <c r="C40" s="8"/>
      <c r="D40" s="7"/>
      <c r="E40" s="9"/>
      <c r="F40" s="47" t="str">
        <f t="shared" si="5"/>
        <v/>
      </c>
      <c r="G40" s="8" t="str">
        <f t="shared" si="6"/>
        <v/>
      </c>
      <c r="H40" s="8" t="str">
        <f t="shared" si="6"/>
        <v/>
      </c>
      <c r="I40" s="8" t="str">
        <f t="shared" si="6"/>
        <v/>
      </c>
      <c r="J40" s="8" t="str">
        <f t="shared" si="6"/>
        <v/>
      </c>
      <c r="K40" s="8" t="str">
        <f t="shared" si="6"/>
        <v/>
      </c>
      <c r="L40" s="8" t="str">
        <f t="shared" si="6"/>
        <v/>
      </c>
      <c r="M40" s="8" t="str">
        <f t="shared" si="6"/>
        <v/>
      </c>
      <c r="N40" s="8" t="str">
        <f t="shared" si="6"/>
        <v/>
      </c>
      <c r="O40" s="8" t="str">
        <f t="shared" si="6"/>
        <v/>
      </c>
      <c r="P40" s="8" t="str">
        <f t="shared" si="6"/>
        <v/>
      </c>
      <c r="Q40" s="8" t="str">
        <f t="shared" si="6"/>
        <v/>
      </c>
      <c r="R40" s="8" t="str">
        <f t="shared" si="6"/>
        <v/>
      </c>
      <c r="S40" s="8" t="str">
        <f t="shared" si="6"/>
        <v/>
      </c>
      <c r="T40" s="8" t="str">
        <f t="shared" si="6"/>
        <v/>
      </c>
      <c r="U40" s="11"/>
      <c r="V40" s="12"/>
      <c r="W40" s="13"/>
    </row>
    <row r="41" spans="1:28" ht="15.75" customHeight="1">
      <c r="A41" s="6"/>
      <c r="B41" s="77" t="str">
        <f t="shared" si="3"/>
        <v/>
      </c>
      <c r="C41" s="8"/>
      <c r="D41" s="7"/>
      <c r="E41" s="9"/>
      <c r="F41" s="47" t="str">
        <f t="shared" si="5"/>
        <v/>
      </c>
      <c r="G41" s="8" t="str">
        <f t="shared" si="6"/>
        <v/>
      </c>
      <c r="H41" s="8" t="str">
        <f t="shared" si="6"/>
        <v/>
      </c>
      <c r="I41" s="8" t="str">
        <f t="shared" si="6"/>
        <v/>
      </c>
      <c r="J41" s="8" t="str">
        <f t="shared" si="6"/>
        <v/>
      </c>
      <c r="K41" s="8" t="str">
        <f t="shared" si="6"/>
        <v/>
      </c>
      <c r="L41" s="8" t="str">
        <f t="shared" si="6"/>
        <v/>
      </c>
      <c r="M41" s="8" t="str">
        <f t="shared" si="6"/>
        <v/>
      </c>
      <c r="N41" s="8" t="str">
        <f t="shared" si="6"/>
        <v/>
      </c>
      <c r="O41" s="8" t="str">
        <f t="shared" si="6"/>
        <v/>
      </c>
      <c r="P41" s="8" t="str">
        <f t="shared" si="6"/>
        <v/>
      </c>
      <c r="Q41" s="8" t="str">
        <f t="shared" si="6"/>
        <v/>
      </c>
      <c r="R41" s="8" t="str">
        <f t="shared" si="6"/>
        <v/>
      </c>
      <c r="S41" s="8" t="str">
        <f t="shared" si="6"/>
        <v/>
      </c>
      <c r="T41" s="8" t="str">
        <f t="shared" si="6"/>
        <v/>
      </c>
      <c r="U41" s="11"/>
      <c r="V41" s="12"/>
      <c r="W41" s="13"/>
    </row>
    <row r="42" spans="1:28" ht="15.75" customHeight="1">
      <c r="A42" s="6"/>
      <c r="B42" s="77" t="str">
        <f t="shared" si="3"/>
        <v/>
      </c>
      <c r="C42" s="8"/>
      <c r="D42" s="7"/>
      <c r="E42" s="9"/>
      <c r="F42" s="47" t="str">
        <f t="shared" si="5"/>
        <v/>
      </c>
      <c r="G42" s="8" t="str">
        <f t="shared" si="6"/>
        <v/>
      </c>
      <c r="H42" s="8" t="str">
        <f t="shared" si="6"/>
        <v/>
      </c>
      <c r="I42" s="8" t="str">
        <f t="shared" si="6"/>
        <v/>
      </c>
      <c r="J42" s="8" t="str">
        <f t="shared" si="6"/>
        <v/>
      </c>
      <c r="K42" s="8" t="str">
        <f t="shared" si="6"/>
        <v/>
      </c>
      <c r="L42" s="8" t="str">
        <f t="shared" si="6"/>
        <v/>
      </c>
      <c r="M42" s="8" t="str">
        <f t="shared" si="6"/>
        <v/>
      </c>
      <c r="N42" s="8" t="str">
        <f t="shared" si="6"/>
        <v/>
      </c>
      <c r="O42" s="8" t="str">
        <f t="shared" si="6"/>
        <v/>
      </c>
      <c r="P42" s="8" t="str">
        <f t="shared" si="6"/>
        <v/>
      </c>
      <c r="Q42" s="8" t="str">
        <f t="shared" si="6"/>
        <v/>
      </c>
      <c r="R42" s="8" t="str">
        <f t="shared" si="6"/>
        <v/>
      </c>
      <c r="S42" s="8" t="str">
        <f t="shared" si="6"/>
        <v/>
      </c>
      <c r="T42" s="8" t="str">
        <f t="shared" si="6"/>
        <v/>
      </c>
      <c r="U42" s="11"/>
      <c r="V42" s="12"/>
      <c r="W42" s="13"/>
    </row>
    <row r="43" spans="1:28" ht="15.75" customHeight="1">
      <c r="A43" s="6"/>
      <c r="B43" s="77" t="str">
        <f t="shared" si="3"/>
        <v/>
      </c>
      <c r="C43" s="8"/>
      <c r="D43" s="7"/>
      <c r="E43" s="9"/>
      <c r="F43" s="47" t="str">
        <f t="shared" si="5"/>
        <v/>
      </c>
      <c r="G43" s="8" t="str">
        <f t="shared" si="6"/>
        <v/>
      </c>
      <c r="H43" s="8" t="str">
        <f t="shared" si="6"/>
        <v/>
      </c>
      <c r="I43" s="8" t="str">
        <f t="shared" si="6"/>
        <v/>
      </c>
      <c r="J43" s="8" t="str">
        <f t="shared" si="6"/>
        <v/>
      </c>
      <c r="K43" s="8" t="str">
        <f t="shared" si="6"/>
        <v/>
      </c>
      <c r="L43" s="8" t="str">
        <f t="shared" si="6"/>
        <v/>
      </c>
      <c r="M43" s="8" t="str">
        <f t="shared" si="6"/>
        <v/>
      </c>
      <c r="N43" s="8" t="str">
        <f t="shared" si="6"/>
        <v/>
      </c>
      <c r="O43" s="8" t="str">
        <f t="shared" si="6"/>
        <v/>
      </c>
      <c r="P43" s="8" t="str">
        <f t="shared" si="6"/>
        <v/>
      </c>
      <c r="Q43" s="8" t="str">
        <f t="shared" si="6"/>
        <v/>
      </c>
      <c r="R43" s="8" t="str">
        <f t="shared" si="6"/>
        <v/>
      </c>
      <c r="S43" s="8" t="str">
        <f t="shared" si="6"/>
        <v/>
      </c>
      <c r="T43" s="8" t="str">
        <f t="shared" si="6"/>
        <v/>
      </c>
      <c r="U43" s="11"/>
      <c r="V43" s="12"/>
      <c r="W43" s="13"/>
    </row>
    <row r="44" spans="1:28" ht="15.75" customHeight="1">
      <c r="A44" s="37"/>
      <c r="B44" s="79" t="str">
        <f t="shared" si="3"/>
        <v/>
      </c>
      <c r="C44" s="38"/>
      <c r="D44" s="7"/>
      <c r="E44" s="39"/>
      <c r="F44" s="47" t="str">
        <f t="shared" si="5"/>
        <v/>
      </c>
      <c r="G44" s="8" t="str">
        <f t="shared" si="6"/>
        <v/>
      </c>
      <c r="H44" s="8" t="str">
        <f t="shared" si="6"/>
        <v/>
      </c>
      <c r="I44" s="8" t="str">
        <f t="shared" si="6"/>
        <v/>
      </c>
      <c r="J44" s="8" t="str">
        <f t="shared" si="6"/>
        <v/>
      </c>
      <c r="K44" s="8" t="str">
        <f t="shared" si="6"/>
        <v/>
      </c>
      <c r="L44" s="8" t="str">
        <f t="shared" si="6"/>
        <v/>
      </c>
      <c r="M44" s="8" t="str">
        <f t="shared" si="6"/>
        <v/>
      </c>
      <c r="N44" s="8" t="str">
        <f t="shared" si="6"/>
        <v/>
      </c>
      <c r="O44" s="8" t="str">
        <f t="shared" si="6"/>
        <v/>
      </c>
      <c r="P44" s="8" t="str">
        <f t="shared" si="6"/>
        <v/>
      </c>
      <c r="Q44" s="8" t="str">
        <f t="shared" si="6"/>
        <v/>
      </c>
      <c r="R44" s="8" t="str">
        <f t="shared" si="6"/>
        <v/>
      </c>
      <c r="S44" s="8" t="str">
        <f t="shared" si="6"/>
        <v/>
      </c>
      <c r="T44" s="8" t="str">
        <f t="shared" si="6"/>
        <v/>
      </c>
      <c r="U44" s="11"/>
      <c r="V44" s="12"/>
      <c r="W44" s="13"/>
    </row>
    <row r="45" spans="1:28" ht="15.75" customHeight="1">
      <c r="A45" s="6"/>
      <c r="B45" s="77" t="str">
        <f t="shared" si="3"/>
        <v/>
      </c>
      <c r="C45" s="8"/>
      <c r="D45" s="7"/>
      <c r="E45" s="9"/>
      <c r="F45" s="47" t="str">
        <f t="shared" si="5"/>
        <v/>
      </c>
      <c r="G45" s="8" t="str">
        <f t="shared" si="6"/>
        <v/>
      </c>
      <c r="H45" s="8" t="str">
        <f t="shared" si="6"/>
        <v/>
      </c>
      <c r="I45" s="8" t="str">
        <f t="shared" si="6"/>
        <v/>
      </c>
      <c r="J45" s="8" t="str">
        <f t="shared" si="6"/>
        <v/>
      </c>
      <c r="K45" s="8" t="str">
        <f t="shared" si="6"/>
        <v/>
      </c>
      <c r="L45" s="8" t="str">
        <f t="shared" si="6"/>
        <v/>
      </c>
      <c r="M45" s="8" t="str">
        <f t="shared" si="6"/>
        <v/>
      </c>
      <c r="N45" s="8" t="str">
        <f t="shared" si="6"/>
        <v/>
      </c>
      <c r="O45" s="8" t="str">
        <f t="shared" si="6"/>
        <v/>
      </c>
      <c r="P45" s="8" t="str">
        <f t="shared" si="6"/>
        <v/>
      </c>
      <c r="Q45" s="8" t="str">
        <f t="shared" si="6"/>
        <v/>
      </c>
      <c r="R45" s="8" t="str">
        <f t="shared" si="6"/>
        <v/>
      </c>
      <c r="S45" s="8" t="str">
        <f t="shared" si="6"/>
        <v/>
      </c>
      <c r="T45" s="8" t="str">
        <f t="shared" si="6"/>
        <v/>
      </c>
      <c r="U45" s="11"/>
      <c r="V45" s="12"/>
      <c r="W45" s="13"/>
    </row>
    <row r="46" spans="1:28" ht="15.75" customHeight="1">
      <c r="A46" s="48"/>
      <c r="B46" s="80" t="str">
        <f t="shared" si="3"/>
        <v/>
      </c>
      <c r="C46" s="49"/>
      <c r="D46" s="7"/>
      <c r="E46" s="49"/>
      <c r="F46" s="47" t="str">
        <f t="shared" si="5"/>
        <v/>
      </c>
      <c r="G46" s="8" t="str">
        <f t="shared" si="6"/>
        <v/>
      </c>
      <c r="H46" s="8" t="str">
        <f t="shared" si="6"/>
        <v/>
      </c>
      <c r="I46" s="8" t="str">
        <f t="shared" si="6"/>
        <v/>
      </c>
      <c r="J46" s="8" t="str">
        <f t="shared" si="6"/>
        <v/>
      </c>
      <c r="K46" s="8" t="str">
        <f t="shared" si="6"/>
        <v/>
      </c>
      <c r="L46" s="8" t="str">
        <f t="shared" si="6"/>
        <v/>
      </c>
      <c r="M46" s="8" t="str">
        <f t="shared" si="6"/>
        <v/>
      </c>
      <c r="N46" s="8" t="str">
        <f t="shared" si="6"/>
        <v/>
      </c>
      <c r="O46" s="8" t="str">
        <f t="shared" si="6"/>
        <v/>
      </c>
      <c r="P46" s="8" t="str">
        <f t="shared" si="6"/>
        <v/>
      </c>
      <c r="Q46" s="8" t="str">
        <f t="shared" si="6"/>
        <v/>
      </c>
      <c r="R46" s="8" t="str">
        <f t="shared" si="6"/>
        <v/>
      </c>
      <c r="S46" s="8" t="str">
        <f t="shared" si="6"/>
        <v/>
      </c>
      <c r="T46" s="8" t="str">
        <f t="shared" si="6"/>
        <v/>
      </c>
      <c r="U46" s="11"/>
      <c r="V46" s="12"/>
      <c r="W46" s="13"/>
    </row>
    <row r="47" spans="1:28" ht="15.75" customHeight="1">
      <c r="A47" s="48"/>
      <c r="B47" s="80" t="str">
        <f t="shared" si="3"/>
        <v/>
      </c>
      <c r="C47" s="49"/>
      <c r="D47" s="7"/>
      <c r="E47" s="49"/>
      <c r="F47" s="47" t="str">
        <f t="shared" si="5"/>
        <v/>
      </c>
      <c r="G47" s="8" t="str">
        <f t="shared" si="6"/>
        <v/>
      </c>
      <c r="H47" s="8" t="str">
        <f t="shared" si="6"/>
        <v/>
      </c>
      <c r="I47" s="8" t="str">
        <f t="shared" si="6"/>
        <v/>
      </c>
      <c r="J47" s="8" t="str">
        <f t="shared" si="6"/>
        <v/>
      </c>
      <c r="K47" s="8" t="str">
        <f t="shared" si="6"/>
        <v/>
      </c>
      <c r="L47" s="8" t="str">
        <f t="shared" si="6"/>
        <v/>
      </c>
      <c r="M47" s="8" t="str">
        <f t="shared" si="6"/>
        <v/>
      </c>
      <c r="N47" s="8" t="str">
        <f t="shared" si="6"/>
        <v/>
      </c>
      <c r="O47" s="8" t="str">
        <f t="shared" si="6"/>
        <v/>
      </c>
      <c r="P47" s="8" t="str">
        <f t="shared" si="6"/>
        <v/>
      </c>
      <c r="Q47" s="8" t="str">
        <f t="shared" si="6"/>
        <v/>
      </c>
      <c r="R47" s="8" t="str">
        <f t="shared" si="6"/>
        <v/>
      </c>
      <c r="S47" s="8" t="str">
        <f t="shared" si="6"/>
        <v/>
      </c>
      <c r="T47" s="8" t="str">
        <f t="shared" si="6"/>
        <v/>
      </c>
      <c r="U47" s="11"/>
      <c r="V47" s="12"/>
      <c r="W47" s="13"/>
    </row>
    <row r="48" spans="1:28" ht="15.75" customHeight="1">
      <c r="A48" s="48"/>
      <c r="B48" s="80" t="str">
        <f t="shared" si="3"/>
        <v/>
      </c>
      <c r="C48" s="49"/>
      <c r="D48" s="7"/>
      <c r="E48" s="49"/>
      <c r="F48" s="47" t="str">
        <f t="shared" si="5"/>
        <v/>
      </c>
      <c r="G48" s="8" t="str">
        <f t="shared" si="6"/>
        <v/>
      </c>
      <c r="H48" s="8" t="str">
        <f t="shared" si="6"/>
        <v/>
      </c>
      <c r="I48" s="8" t="str">
        <f t="shared" si="6"/>
        <v/>
      </c>
      <c r="J48" s="8" t="str">
        <f t="shared" si="6"/>
        <v/>
      </c>
      <c r="K48" s="8" t="str">
        <f t="shared" si="6"/>
        <v/>
      </c>
      <c r="L48" s="8" t="str">
        <f t="shared" si="6"/>
        <v/>
      </c>
      <c r="M48" s="8" t="str">
        <f t="shared" si="6"/>
        <v/>
      </c>
      <c r="N48" s="8" t="str">
        <f t="shared" si="6"/>
        <v/>
      </c>
      <c r="O48" s="8" t="str">
        <f t="shared" si="6"/>
        <v/>
      </c>
      <c r="P48" s="8" t="str">
        <f t="shared" si="6"/>
        <v/>
      </c>
      <c r="Q48" s="8" t="str">
        <f t="shared" si="6"/>
        <v/>
      </c>
      <c r="R48" s="8" t="str">
        <f t="shared" si="6"/>
        <v/>
      </c>
      <c r="S48" s="8" t="str">
        <f t="shared" si="6"/>
        <v/>
      </c>
      <c r="T48" s="8" t="str">
        <f t="shared" si="6"/>
        <v/>
      </c>
      <c r="U48" s="11"/>
      <c r="V48" s="12"/>
      <c r="W48" s="13"/>
    </row>
    <row r="49" spans="1:28" ht="15.75" customHeight="1">
      <c r="A49" s="48"/>
      <c r="B49" s="80" t="str">
        <f t="shared" si="3"/>
        <v/>
      </c>
      <c r="C49" s="49"/>
      <c r="D49" s="7"/>
      <c r="E49" s="49"/>
      <c r="F49" s="47" t="str">
        <f t="shared" si="5"/>
        <v/>
      </c>
      <c r="G49" s="8" t="str">
        <f t="shared" si="6"/>
        <v/>
      </c>
      <c r="H49" s="8" t="str">
        <f t="shared" si="6"/>
        <v/>
      </c>
      <c r="I49" s="8" t="str">
        <f t="shared" si="6"/>
        <v/>
      </c>
      <c r="J49" s="8" t="str">
        <f t="shared" si="6"/>
        <v/>
      </c>
      <c r="K49" s="8" t="str">
        <f t="shared" si="6"/>
        <v/>
      </c>
      <c r="L49" s="8" t="str">
        <f t="shared" si="6"/>
        <v/>
      </c>
      <c r="M49" s="8" t="str">
        <f t="shared" si="6"/>
        <v/>
      </c>
      <c r="N49" s="8" t="str">
        <f t="shared" si="6"/>
        <v/>
      </c>
      <c r="O49" s="8" t="str">
        <f t="shared" si="6"/>
        <v/>
      </c>
      <c r="P49" s="8" t="str">
        <f t="shared" si="6"/>
        <v/>
      </c>
      <c r="Q49" s="8" t="str">
        <f t="shared" si="6"/>
        <v/>
      </c>
      <c r="R49" s="8" t="str">
        <f t="shared" si="6"/>
        <v/>
      </c>
      <c r="S49" s="8" t="str">
        <f t="shared" si="6"/>
        <v/>
      </c>
      <c r="T49" s="8" t="str">
        <f t="shared" si="6"/>
        <v/>
      </c>
      <c r="U49" s="11"/>
      <c r="V49" s="12"/>
      <c r="W49" s="13"/>
    </row>
    <row r="50" spans="1:28" ht="15.75" customHeight="1">
      <c r="A50" s="48"/>
      <c r="B50" s="80" t="str">
        <f t="shared" si="3"/>
        <v/>
      </c>
      <c r="C50" s="49"/>
      <c r="D50" s="7"/>
      <c r="E50" s="49"/>
      <c r="F50" s="47" t="str">
        <f t="shared" si="5"/>
        <v/>
      </c>
      <c r="G50" s="8" t="str">
        <f t="shared" si="6"/>
        <v/>
      </c>
      <c r="H50" s="8" t="str">
        <f t="shared" si="6"/>
        <v/>
      </c>
      <c r="I50" s="8" t="str">
        <f t="shared" si="6"/>
        <v/>
      </c>
      <c r="J50" s="8" t="str">
        <f t="shared" si="6"/>
        <v/>
      </c>
      <c r="K50" s="8" t="str">
        <f t="shared" si="6"/>
        <v/>
      </c>
      <c r="L50" s="8" t="str">
        <f t="shared" si="6"/>
        <v/>
      </c>
      <c r="M50" s="8" t="str">
        <f t="shared" si="6"/>
        <v/>
      </c>
      <c r="N50" s="8" t="str">
        <f t="shared" si="6"/>
        <v/>
      </c>
      <c r="O50" s="8" t="str">
        <f t="shared" si="6"/>
        <v/>
      </c>
      <c r="P50" s="8" t="str">
        <f t="shared" si="6"/>
        <v/>
      </c>
      <c r="Q50" s="8" t="str">
        <f t="shared" si="6"/>
        <v/>
      </c>
      <c r="R50" s="8" t="str">
        <f t="shared" si="6"/>
        <v/>
      </c>
      <c r="S50" s="8" t="str">
        <f t="shared" si="6"/>
        <v/>
      </c>
      <c r="T50" s="8" t="str">
        <f t="shared" si="6"/>
        <v/>
      </c>
      <c r="U50" s="11"/>
      <c r="V50" s="12"/>
      <c r="W50" s="13"/>
    </row>
    <row r="51" spans="1:28" ht="15.75" customHeight="1">
      <c r="A51" s="48"/>
      <c r="B51" s="80" t="str">
        <f t="shared" si="3"/>
        <v/>
      </c>
      <c r="C51" s="49"/>
      <c r="D51" s="7"/>
      <c r="E51" s="49"/>
      <c r="F51" s="47" t="str">
        <f t="shared" si="5"/>
        <v/>
      </c>
      <c r="G51" s="8" t="str">
        <f t="shared" si="6"/>
        <v/>
      </c>
      <c r="H51" s="8" t="str">
        <f t="shared" si="6"/>
        <v/>
      </c>
      <c r="I51" s="8" t="str">
        <f t="shared" si="6"/>
        <v/>
      </c>
      <c r="J51" s="8" t="str">
        <f t="shared" si="6"/>
        <v/>
      </c>
      <c r="K51" s="8" t="str">
        <f t="shared" si="6"/>
        <v/>
      </c>
      <c r="L51" s="8" t="str">
        <f t="shared" si="6"/>
        <v/>
      </c>
      <c r="M51" s="8" t="str">
        <f t="shared" si="6"/>
        <v/>
      </c>
      <c r="N51" s="8" t="str">
        <f t="shared" si="6"/>
        <v/>
      </c>
      <c r="O51" s="8" t="str">
        <f t="shared" si="6"/>
        <v/>
      </c>
      <c r="P51" s="8" t="str">
        <f t="shared" si="6"/>
        <v/>
      </c>
      <c r="Q51" s="8" t="str">
        <f t="shared" si="6"/>
        <v/>
      </c>
      <c r="R51" s="8" t="str">
        <f t="shared" si="6"/>
        <v/>
      </c>
      <c r="S51" s="8" t="str">
        <f t="shared" si="6"/>
        <v/>
      </c>
      <c r="T51" s="8" t="str">
        <f t="shared" si="6"/>
        <v/>
      </c>
      <c r="U51" s="11"/>
      <c r="V51" s="12"/>
      <c r="W51" s="13"/>
    </row>
    <row r="52" spans="1:28" ht="15.75" customHeight="1">
      <c r="A52" s="48"/>
      <c r="B52" s="80" t="str">
        <f t="shared" si="3"/>
        <v/>
      </c>
      <c r="C52" s="49"/>
      <c r="D52" s="7"/>
      <c r="E52" s="49"/>
      <c r="F52" s="47" t="str">
        <f t="shared" si="5"/>
        <v/>
      </c>
      <c r="G52" s="8" t="str">
        <f t="shared" si="6"/>
        <v/>
      </c>
      <c r="H52" s="8" t="str">
        <f t="shared" si="6"/>
        <v/>
      </c>
      <c r="I52" s="8" t="str">
        <f t="shared" si="6"/>
        <v/>
      </c>
      <c r="J52" s="8" t="str">
        <f t="shared" si="6"/>
        <v/>
      </c>
      <c r="K52" s="8" t="str">
        <f t="shared" si="6"/>
        <v/>
      </c>
      <c r="L52" s="8" t="str">
        <f t="shared" si="6"/>
        <v/>
      </c>
      <c r="M52" s="8" t="str">
        <f t="shared" si="6"/>
        <v/>
      </c>
      <c r="N52" s="8" t="str">
        <f t="shared" si="6"/>
        <v/>
      </c>
      <c r="O52" s="8" t="str">
        <f t="shared" si="6"/>
        <v/>
      </c>
      <c r="P52" s="8" t="str">
        <f t="shared" si="6"/>
        <v/>
      </c>
      <c r="Q52" s="8" t="str">
        <f t="shared" si="6"/>
        <v/>
      </c>
      <c r="R52" s="8" t="str">
        <f t="shared" si="6"/>
        <v/>
      </c>
      <c r="S52" s="8" t="str">
        <f t="shared" si="6"/>
        <v/>
      </c>
      <c r="T52" s="8" t="str">
        <f t="shared" si="6"/>
        <v/>
      </c>
      <c r="U52" s="11"/>
      <c r="V52" s="12"/>
      <c r="W52" s="13"/>
    </row>
    <row r="53" spans="1:28" ht="15.75" customHeight="1">
      <c r="A53" s="48"/>
      <c r="B53" s="80" t="str">
        <f t="shared" si="3"/>
        <v/>
      </c>
      <c r="C53" s="49"/>
      <c r="D53" s="7"/>
      <c r="E53" s="49"/>
      <c r="F53" s="47" t="str">
        <f t="shared" si="5"/>
        <v/>
      </c>
      <c r="G53" s="8" t="str">
        <f t="shared" si="6"/>
        <v/>
      </c>
      <c r="H53" s="8" t="str">
        <f t="shared" si="6"/>
        <v/>
      </c>
      <c r="I53" s="8" t="str">
        <f t="shared" si="6"/>
        <v/>
      </c>
      <c r="J53" s="8" t="str">
        <f t="shared" si="6"/>
        <v/>
      </c>
      <c r="K53" s="8" t="str">
        <f t="shared" si="6"/>
        <v/>
      </c>
      <c r="L53" s="8" t="str">
        <f t="shared" si="6"/>
        <v/>
      </c>
      <c r="M53" s="8" t="str">
        <f t="shared" si="6"/>
        <v/>
      </c>
      <c r="N53" s="8" t="str">
        <f t="shared" si="6"/>
        <v/>
      </c>
      <c r="O53" s="8" t="str">
        <f t="shared" si="6"/>
        <v/>
      </c>
      <c r="P53" s="8" t="str">
        <f t="shared" si="6"/>
        <v/>
      </c>
      <c r="Q53" s="8" t="str">
        <f t="shared" si="6"/>
        <v/>
      </c>
      <c r="R53" s="8" t="str">
        <f t="shared" si="6"/>
        <v/>
      </c>
      <c r="S53" s="8" t="str">
        <f t="shared" si="6"/>
        <v/>
      </c>
      <c r="T53" s="8" t="str">
        <f t="shared" si="6"/>
        <v/>
      </c>
      <c r="U53" s="11"/>
      <c r="V53" s="12"/>
      <c r="W53" s="13"/>
    </row>
    <row r="54" spans="1:28" ht="15.75" customHeight="1">
      <c r="A54" s="48"/>
      <c r="B54" s="80" t="str">
        <f t="shared" si="3"/>
        <v/>
      </c>
      <c r="C54" s="49"/>
      <c r="D54" s="7"/>
      <c r="E54" s="49"/>
      <c r="F54" s="47" t="str">
        <f t="shared" si="5"/>
        <v/>
      </c>
      <c r="G54" s="8" t="str">
        <f t="shared" si="6"/>
        <v/>
      </c>
      <c r="H54" s="8" t="str">
        <f t="shared" si="6"/>
        <v/>
      </c>
      <c r="I54" s="8" t="str">
        <f t="shared" si="6"/>
        <v/>
      </c>
      <c r="J54" s="8" t="str">
        <f t="shared" si="6"/>
        <v/>
      </c>
      <c r="K54" s="8" t="str">
        <f t="shared" si="6"/>
        <v/>
      </c>
      <c r="L54" s="8" t="str">
        <f t="shared" si="6"/>
        <v/>
      </c>
      <c r="M54" s="8" t="str">
        <f t="shared" si="6"/>
        <v/>
      </c>
      <c r="N54" s="8" t="str">
        <f t="shared" si="6"/>
        <v/>
      </c>
      <c r="O54" s="8" t="str">
        <f t="shared" si="6"/>
        <v/>
      </c>
      <c r="P54" s="8" t="str">
        <f t="shared" si="6"/>
        <v/>
      </c>
      <c r="Q54" s="8" t="str">
        <f t="shared" si="6"/>
        <v/>
      </c>
      <c r="R54" s="8" t="str">
        <f t="shared" si="6"/>
        <v/>
      </c>
      <c r="S54" s="8" t="str">
        <f t="shared" si="6"/>
        <v/>
      </c>
      <c r="T54" s="8" t="str">
        <f t="shared" si="6"/>
        <v/>
      </c>
      <c r="U54" s="11"/>
      <c r="V54" s="12"/>
      <c r="W54" s="13"/>
    </row>
    <row r="55" spans="1:28" ht="15.75" customHeight="1">
      <c r="A55" s="48"/>
      <c r="B55" s="80" t="str">
        <f t="shared" si="3"/>
        <v/>
      </c>
      <c r="C55" s="49"/>
      <c r="D55" s="7"/>
      <c r="E55" s="49"/>
      <c r="F55" s="47" t="str">
        <f t="shared" si="5"/>
        <v/>
      </c>
      <c r="G55" s="8" t="str">
        <f t="shared" si="6"/>
        <v/>
      </c>
      <c r="H55" s="8" t="str">
        <f t="shared" si="6"/>
        <v/>
      </c>
      <c r="I55" s="8" t="str">
        <f t="shared" si="6"/>
        <v/>
      </c>
      <c r="J55" s="8" t="str">
        <f t="shared" ref="J55:T55" si="7">IF($A55="","",IF($D55="D",$F55,IF(AND(J$3&gt;=$A55,J$3&lt;=$B55),$F55,"")))</f>
        <v/>
      </c>
      <c r="K55" s="8" t="str">
        <f t="shared" si="7"/>
        <v/>
      </c>
      <c r="L55" s="8" t="str">
        <f t="shared" si="7"/>
        <v/>
      </c>
      <c r="M55" s="8" t="str">
        <f t="shared" si="7"/>
        <v/>
      </c>
      <c r="N55" s="8" t="str">
        <f t="shared" si="7"/>
        <v/>
      </c>
      <c r="O55" s="8" t="str">
        <f t="shared" si="7"/>
        <v/>
      </c>
      <c r="P55" s="8" t="str">
        <f t="shared" si="7"/>
        <v/>
      </c>
      <c r="Q55" s="8" t="str">
        <f t="shared" si="7"/>
        <v/>
      </c>
      <c r="R55" s="8" t="str">
        <f t="shared" si="7"/>
        <v/>
      </c>
      <c r="S55" s="8" t="str">
        <f t="shared" si="7"/>
        <v/>
      </c>
      <c r="T55" s="8" t="str">
        <f t="shared" si="7"/>
        <v/>
      </c>
      <c r="U55" s="11"/>
      <c r="V55" s="12"/>
      <c r="W55" s="13"/>
    </row>
    <row r="56" spans="1:28" ht="15.75" customHeight="1" thickBot="1">
      <c r="A56" s="50"/>
      <c r="B56" s="81" t="str">
        <f t="shared" si="3"/>
        <v/>
      </c>
      <c r="C56" s="51"/>
      <c r="D56" s="52"/>
      <c r="E56" s="51"/>
      <c r="F56" s="53"/>
      <c r="G56" s="57" t="str">
        <f t="shared" ref="G56:I56" si="8">IF(AND((YEAR(G$3)&amp;MONTH(G$3))*1&gt;(YEAR($A56)&amp;MONTH($A56))*1,DATE(YEAR($A56),MONTH($A56)+$E56+1,1)&gt;G$3),$F56,"")</f>
        <v/>
      </c>
      <c r="H56" s="58" t="str">
        <f t="shared" si="8"/>
        <v/>
      </c>
      <c r="I56" s="58" t="str">
        <f t="shared" si="8"/>
        <v/>
      </c>
      <c r="J56" s="58" t="str">
        <f t="shared" ref="J55:T56" si="9">IF(AND((YEAR(J$3)&amp;MONTH(J$3))*1&gt;(YEAR($A56)&amp;MONTH($A56))*1,DATE(YEAR($A56),MONTH($A56)+$E56+1,1)&gt;J$3),$F56,"")</f>
        <v/>
      </c>
      <c r="K56" s="58" t="str">
        <f t="shared" si="9"/>
        <v/>
      </c>
      <c r="L56" s="58" t="str">
        <f t="shared" si="9"/>
        <v/>
      </c>
      <c r="M56" s="58" t="str">
        <f t="shared" si="9"/>
        <v/>
      </c>
      <c r="N56" s="58" t="str">
        <f t="shared" si="9"/>
        <v/>
      </c>
      <c r="O56" s="58" t="str">
        <f t="shared" si="9"/>
        <v/>
      </c>
      <c r="P56" s="58" t="str">
        <f t="shared" si="9"/>
        <v/>
      </c>
      <c r="Q56" s="58" t="str">
        <f t="shared" si="9"/>
        <v/>
      </c>
      <c r="R56" s="58" t="str">
        <f t="shared" si="9"/>
        <v/>
      </c>
      <c r="S56" s="58" t="str">
        <f t="shared" si="9"/>
        <v/>
      </c>
      <c r="T56" s="58" t="str">
        <f t="shared" si="9"/>
        <v/>
      </c>
      <c r="U56" s="54"/>
      <c r="V56" s="55"/>
      <c r="W56" s="13"/>
      <c r="X56" s="1"/>
      <c r="Y56" s="1"/>
      <c r="Z56" s="1"/>
      <c r="AA56" s="1"/>
      <c r="AB56" s="1"/>
    </row>
    <row r="57" spans="1:28" ht="15" thickTop="1"/>
  </sheetData>
  <mergeCells count="27">
    <mergeCell ref="Y13:AA13"/>
    <mergeCell ref="Y14:AA14"/>
    <mergeCell ref="Y15:AA15"/>
    <mergeCell ref="Y23:AA23"/>
    <mergeCell ref="Y24:AA24"/>
    <mergeCell ref="Y17:AA17"/>
    <mergeCell ref="Y18:AA18"/>
    <mergeCell ref="Y19:AA19"/>
    <mergeCell ref="Y20:AA20"/>
    <mergeCell ref="Y21:AA21"/>
    <mergeCell ref="Y22:AA22"/>
    <mergeCell ref="Y16:AA16"/>
    <mergeCell ref="A1:V1"/>
    <mergeCell ref="X3:Y3"/>
    <mergeCell ref="X8:Y8"/>
    <mergeCell ref="AA8:AB8"/>
    <mergeCell ref="X9:Y9"/>
    <mergeCell ref="AA9:AB9"/>
    <mergeCell ref="A2:A3"/>
    <mergeCell ref="C2:C3"/>
    <mergeCell ref="D2:D3"/>
    <mergeCell ref="E2:E3"/>
    <mergeCell ref="F2:F3"/>
    <mergeCell ref="V2:V3"/>
    <mergeCell ref="U2:U3"/>
    <mergeCell ref="X11:AA11"/>
    <mergeCell ref="Y12:AA12"/>
  </mergeCells>
  <conditionalFormatting sqref="A4:V56">
    <cfRule type="expression" dxfId="3" priority="7">
      <formula>IF($E4=$V4,$E4&lt;&gt;"")</formula>
    </cfRule>
    <cfRule type="expression" dxfId="2" priority="8">
      <formula>$U4="S"</formula>
    </cfRule>
  </conditionalFormatting>
  <conditionalFormatting sqref="A5:V5 A6:E6">
    <cfRule type="expression" dxfId="1" priority="11">
      <formula>IF($E5=$V5,$E5&lt;&gt;"")</formula>
    </cfRule>
    <cfRule type="expression" dxfId="0" priority="12">
      <formula>$U5="S"</formula>
    </cfRule>
  </conditionalFormatting>
  <pageMargins left="0.51181102362204722" right="0.51181102362204722" top="0.39370078740157483" bottom="0.39370078740157483" header="0.31496062992125984" footer="0.31496062992125984"/>
  <pageSetup paperSize="9" scale="60" orientation="landscape" horizontalDpi="0" verticalDpi="0" r:id="rId1"/>
  <ignoredErrors>
    <ignoredError sqref="B4:B56 G4:T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Vendas Cartão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</dc:creator>
  <cp:lastModifiedBy>Adalberto T</cp:lastModifiedBy>
  <dcterms:created xsi:type="dcterms:W3CDTF">2023-12-11T20:05:00Z</dcterms:created>
  <dcterms:modified xsi:type="dcterms:W3CDTF">2023-12-13T22:10:37Z</dcterms:modified>
</cp:coreProperties>
</file>