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28680" yWindow="7650" windowWidth="20730" windowHeight="11040" firstSheet="1" activeTab="1"/>
  </bookViews>
  <sheets>
    <sheet name="Equipes" sheetId="17" state="hidden" r:id="rId1"/>
    <sheet name="Férias Contabilidade" sheetId="41" r:id="rId2"/>
  </sheets>
  <externalReferences>
    <externalReference r:id="rId3"/>
  </externalReferences>
  <definedNames>
    <definedName name="_xlnm._FilterDatabase" localSheetId="1" hidden="1">'Férias Contabilidade'!$AA$16:$AB$30</definedName>
    <definedName name="_xlnm.Print_Area" localSheetId="1">'Férias Contabilidade'!$B$5:$AC$43</definedName>
    <definedName name="Clientes">'[1]Cadastro Cliente'!$A$3:$B$1048576</definedName>
    <definedName name="cod_cliente">[1]Vendas!$A$3:$A$1048576</definedName>
    <definedName name="cod_saida">[1]Vendas!$C$3:$C$1048576</definedName>
    <definedName name="Codigo_Produto">[1]Entradas!$B$3:$B$1048576</definedName>
    <definedName name="Itens">[1]Estoque!$A$3:$F$1048576</definedName>
    <definedName name="quantidade_adquirida">[1]Entradas!$D$3:$D$1048576</definedName>
    <definedName name="quantidade_comprada">[1]Vendas!$F$3:$F$1048576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41" l="1"/>
  <c r="W35" i="41"/>
  <c r="V35" i="41"/>
  <c r="U35" i="41"/>
  <c r="T35" i="41"/>
  <c r="S35" i="41"/>
  <c r="R35" i="41"/>
  <c r="P35" i="41"/>
  <c r="O35" i="41"/>
  <c r="N35" i="41"/>
  <c r="M35" i="41"/>
  <c r="L35" i="41"/>
  <c r="K35" i="41"/>
  <c r="J35" i="41"/>
  <c r="H35" i="41"/>
  <c r="G35" i="41"/>
  <c r="F35" i="41"/>
  <c r="E35" i="41"/>
  <c r="D35" i="41"/>
  <c r="C35" i="41"/>
  <c r="B35" i="41"/>
  <c r="X26" i="41"/>
  <c r="W26" i="41"/>
  <c r="V26" i="41"/>
  <c r="U26" i="41"/>
  <c r="T26" i="41"/>
  <c r="S26" i="41"/>
  <c r="R26" i="41"/>
  <c r="P26" i="41"/>
  <c r="O26" i="41"/>
  <c r="N26" i="41"/>
  <c r="M26" i="41"/>
  <c r="L26" i="41"/>
  <c r="K26" i="41"/>
  <c r="J26" i="41"/>
  <c r="H26" i="41"/>
  <c r="G26" i="41"/>
  <c r="F26" i="41"/>
  <c r="E26" i="41"/>
  <c r="D26" i="41"/>
  <c r="C26" i="41"/>
  <c r="B26" i="41"/>
  <c r="X17" i="41"/>
  <c r="W17" i="41"/>
  <c r="V17" i="41"/>
  <c r="U17" i="41"/>
  <c r="T17" i="41"/>
  <c r="S17" i="41"/>
  <c r="R17" i="41"/>
  <c r="P17" i="41"/>
  <c r="O17" i="41"/>
  <c r="N17" i="41"/>
  <c r="M17" i="41"/>
  <c r="L17" i="41"/>
  <c r="K17" i="41"/>
  <c r="J17" i="41"/>
  <c r="H17" i="41"/>
  <c r="G17" i="41"/>
  <c r="F17" i="41"/>
  <c r="E17" i="41"/>
  <c r="D17" i="41"/>
  <c r="C17" i="41"/>
  <c r="B17" i="41"/>
  <c r="X8" i="41"/>
  <c r="W8" i="41"/>
  <c r="V8" i="41"/>
  <c r="U8" i="41"/>
  <c r="T8" i="41"/>
  <c r="S8" i="41"/>
  <c r="R8" i="41"/>
  <c r="P8" i="41"/>
  <c r="O8" i="41"/>
  <c r="N8" i="41"/>
  <c r="M8" i="41"/>
  <c r="L8" i="41"/>
  <c r="K8" i="41"/>
  <c r="J8" i="41"/>
  <c r="B7" i="41"/>
  <c r="B5" i="41"/>
  <c r="H14" i="41" l="1"/>
  <c r="G14" i="41"/>
  <c r="F14" i="41"/>
  <c r="E14" i="41"/>
  <c r="D14" i="41"/>
  <c r="C14" i="41"/>
  <c r="B14" i="41"/>
  <c r="H13" i="41"/>
  <c r="G13" i="41"/>
  <c r="F13" i="41"/>
  <c r="E13" i="41"/>
  <c r="D13" i="41"/>
  <c r="C13" i="41"/>
  <c r="B13" i="41"/>
  <c r="H12" i="41"/>
  <c r="G12" i="41"/>
  <c r="F12" i="41"/>
  <c r="E12" i="41"/>
  <c r="D12" i="41"/>
  <c r="C12" i="41"/>
  <c r="B12" i="41"/>
  <c r="H11" i="41"/>
  <c r="G11" i="41"/>
  <c r="F11" i="41"/>
  <c r="E11" i="41"/>
  <c r="D11" i="41"/>
  <c r="C11" i="41"/>
  <c r="B11" i="41"/>
  <c r="H10" i="41"/>
  <c r="G10" i="41"/>
  <c r="F10" i="41"/>
  <c r="E10" i="41"/>
  <c r="D10" i="41"/>
  <c r="C10" i="41"/>
  <c r="B10" i="41"/>
  <c r="H9" i="41"/>
  <c r="G9" i="41"/>
  <c r="F9" i="41"/>
  <c r="E9" i="41"/>
  <c r="D9" i="41"/>
  <c r="C9" i="41"/>
  <c r="B9" i="41"/>
  <c r="J7" i="41"/>
  <c r="P14" i="41" l="1"/>
  <c r="O14" i="41"/>
  <c r="N14" i="41"/>
  <c r="M14" i="41"/>
  <c r="L14" i="41"/>
  <c r="K14" i="41"/>
  <c r="J14" i="41"/>
  <c r="P13" i="41"/>
  <c r="O13" i="41"/>
  <c r="N13" i="41"/>
  <c r="M13" i="41"/>
  <c r="L13" i="41"/>
  <c r="K13" i="41"/>
  <c r="J13" i="41"/>
  <c r="P12" i="41"/>
  <c r="O12" i="41"/>
  <c r="N12" i="41"/>
  <c r="M12" i="41"/>
  <c r="L12" i="41"/>
  <c r="K12" i="41"/>
  <c r="J12" i="41"/>
  <c r="P11" i="41"/>
  <c r="O11" i="41"/>
  <c r="N11" i="41"/>
  <c r="M11" i="41"/>
  <c r="L11" i="41"/>
  <c r="K11" i="41"/>
  <c r="J11" i="41"/>
  <c r="P10" i="41"/>
  <c r="O10" i="41"/>
  <c r="N10" i="41"/>
  <c r="M10" i="41"/>
  <c r="L10" i="41"/>
  <c r="K10" i="41"/>
  <c r="J10" i="41"/>
  <c r="P9" i="41"/>
  <c r="O9" i="41"/>
  <c r="N9" i="41"/>
  <c r="M9" i="41"/>
  <c r="L9" i="41"/>
  <c r="K9" i="41"/>
  <c r="J9" i="41"/>
  <c r="R7" i="41"/>
  <c r="B16" i="41" l="1"/>
  <c r="X14" i="41"/>
  <c r="W14" i="41"/>
  <c r="V14" i="41"/>
  <c r="U14" i="41"/>
  <c r="T14" i="41"/>
  <c r="S14" i="41"/>
  <c r="R14" i="41"/>
  <c r="X13" i="41"/>
  <c r="W13" i="41"/>
  <c r="V13" i="41"/>
  <c r="U13" i="41"/>
  <c r="T13" i="41"/>
  <c r="S13" i="41"/>
  <c r="R13" i="41"/>
  <c r="X12" i="41"/>
  <c r="W12" i="41"/>
  <c r="V12" i="41"/>
  <c r="U12" i="41"/>
  <c r="T12" i="41"/>
  <c r="S12" i="41"/>
  <c r="R12" i="41"/>
  <c r="X11" i="41"/>
  <c r="W11" i="41"/>
  <c r="V11" i="41"/>
  <c r="U11" i="41"/>
  <c r="T11" i="41"/>
  <c r="S11" i="41"/>
  <c r="R11" i="41"/>
  <c r="X10" i="41"/>
  <c r="W10" i="41"/>
  <c r="V10" i="41"/>
  <c r="U10" i="41"/>
  <c r="T10" i="41"/>
  <c r="S10" i="41"/>
  <c r="R10" i="41"/>
  <c r="X9" i="41"/>
  <c r="W9" i="41"/>
  <c r="V9" i="41"/>
  <c r="U9" i="41"/>
  <c r="T9" i="41"/>
  <c r="S9" i="41"/>
  <c r="R9" i="41"/>
  <c r="H23" i="41" l="1"/>
  <c r="G23" i="41"/>
  <c r="F23" i="41"/>
  <c r="E23" i="41"/>
  <c r="D23" i="41"/>
  <c r="C23" i="41"/>
  <c r="B23" i="41"/>
  <c r="H22" i="41"/>
  <c r="G22" i="41"/>
  <c r="F22" i="41"/>
  <c r="E22" i="41"/>
  <c r="D22" i="41"/>
  <c r="C22" i="41"/>
  <c r="B22" i="41"/>
  <c r="H21" i="41"/>
  <c r="G21" i="41"/>
  <c r="F21" i="41"/>
  <c r="E21" i="41"/>
  <c r="D21" i="41"/>
  <c r="C21" i="41"/>
  <c r="B21" i="41"/>
  <c r="H20" i="41"/>
  <c r="G20" i="41"/>
  <c r="F20" i="41"/>
  <c r="E20" i="41"/>
  <c r="D20" i="41"/>
  <c r="C20" i="41"/>
  <c r="B20" i="41"/>
  <c r="H19" i="41"/>
  <c r="G19" i="41"/>
  <c r="F19" i="41"/>
  <c r="E19" i="41"/>
  <c r="D19" i="41"/>
  <c r="C19" i="41"/>
  <c r="B19" i="41"/>
  <c r="H18" i="41"/>
  <c r="G18" i="41"/>
  <c r="F18" i="41"/>
  <c r="E18" i="41"/>
  <c r="D18" i="41"/>
  <c r="C18" i="41"/>
  <c r="B18" i="41"/>
  <c r="J16" i="41"/>
  <c r="P23" i="41" l="1"/>
  <c r="O23" i="41"/>
  <c r="N23" i="41"/>
  <c r="M23" i="41"/>
  <c r="L23" i="41"/>
  <c r="K23" i="41"/>
  <c r="J23" i="41"/>
  <c r="P22" i="41"/>
  <c r="O22" i="41"/>
  <c r="N22" i="41"/>
  <c r="M22" i="41"/>
  <c r="L22" i="41"/>
  <c r="K22" i="41"/>
  <c r="J22" i="41"/>
  <c r="P21" i="41"/>
  <c r="O21" i="41"/>
  <c r="N21" i="41"/>
  <c r="M21" i="41"/>
  <c r="L21" i="41"/>
  <c r="K21" i="41"/>
  <c r="J21" i="41"/>
  <c r="P20" i="41"/>
  <c r="O20" i="41"/>
  <c r="N20" i="41"/>
  <c r="M20" i="41"/>
  <c r="L20" i="41"/>
  <c r="K20" i="41"/>
  <c r="J20" i="41"/>
  <c r="P19" i="41"/>
  <c r="O19" i="41"/>
  <c r="N19" i="41"/>
  <c r="M19" i="41"/>
  <c r="L19" i="41"/>
  <c r="K19" i="41"/>
  <c r="J19" i="41"/>
  <c r="P18" i="41"/>
  <c r="O18" i="41"/>
  <c r="N18" i="41"/>
  <c r="M18" i="41"/>
  <c r="L18" i="41"/>
  <c r="K18" i="41"/>
  <c r="J18" i="41"/>
  <c r="R16" i="41"/>
  <c r="B25" i="41" l="1"/>
  <c r="X23" i="41"/>
  <c r="W23" i="41"/>
  <c r="V23" i="41"/>
  <c r="U23" i="41"/>
  <c r="T23" i="41"/>
  <c r="S23" i="41"/>
  <c r="R23" i="41"/>
  <c r="X22" i="41"/>
  <c r="W22" i="41"/>
  <c r="V22" i="41"/>
  <c r="U22" i="41"/>
  <c r="T22" i="41"/>
  <c r="S22" i="41"/>
  <c r="R22" i="41"/>
  <c r="X21" i="41"/>
  <c r="W21" i="41"/>
  <c r="V21" i="41"/>
  <c r="U21" i="41"/>
  <c r="T21" i="41"/>
  <c r="S21" i="41"/>
  <c r="R21" i="41"/>
  <c r="X20" i="41"/>
  <c r="W20" i="41"/>
  <c r="V20" i="41"/>
  <c r="U20" i="41"/>
  <c r="T20" i="41"/>
  <c r="S20" i="41"/>
  <c r="R20" i="41"/>
  <c r="X19" i="41"/>
  <c r="W19" i="41"/>
  <c r="V19" i="41"/>
  <c r="U19" i="41"/>
  <c r="T19" i="41"/>
  <c r="S19" i="41"/>
  <c r="R19" i="41"/>
  <c r="X18" i="41"/>
  <c r="W18" i="41"/>
  <c r="V18" i="41"/>
  <c r="U18" i="41"/>
  <c r="T18" i="41"/>
  <c r="S18" i="41"/>
  <c r="R18" i="41"/>
  <c r="H32" i="41" l="1"/>
  <c r="G32" i="41"/>
  <c r="F32" i="41"/>
  <c r="E32" i="41"/>
  <c r="D32" i="41"/>
  <c r="C32" i="41"/>
  <c r="B32" i="41"/>
  <c r="H31" i="41"/>
  <c r="G31" i="41"/>
  <c r="F31" i="41"/>
  <c r="E31" i="41"/>
  <c r="D31" i="41"/>
  <c r="C31" i="41"/>
  <c r="B31" i="41"/>
  <c r="H30" i="41"/>
  <c r="G30" i="41"/>
  <c r="F30" i="41"/>
  <c r="E30" i="41"/>
  <c r="D30" i="41"/>
  <c r="C30" i="41"/>
  <c r="B30" i="41"/>
  <c r="H29" i="41"/>
  <c r="G29" i="41"/>
  <c r="F29" i="41"/>
  <c r="E29" i="41"/>
  <c r="D29" i="41"/>
  <c r="C29" i="41"/>
  <c r="B29" i="41"/>
  <c r="H28" i="41"/>
  <c r="G28" i="41"/>
  <c r="F28" i="41"/>
  <c r="E28" i="41"/>
  <c r="D28" i="41"/>
  <c r="C28" i="41"/>
  <c r="B28" i="41"/>
  <c r="H27" i="41"/>
  <c r="G27" i="41"/>
  <c r="F27" i="41"/>
  <c r="E27" i="41"/>
  <c r="D27" i="41"/>
  <c r="C27" i="41"/>
  <c r="B27" i="41"/>
  <c r="J25" i="41"/>
  <c r="P32" i="41" l="1"/>
  <c r="O32" i="41"/>
  <c r="N32" i="41"/>
  <c r="M32" i="41"/>
  <c r="L32" i="41"/>
  <c r="K32" i="41"/>
  <c r="J32" i="41"/>
  <c r="P31" i="41"/>
  <c r="O31" i="41"/>
  <c r="N31" i="41"/>
  <c r="M31" i="41"/>
  <c r="L31" i="41"/>
  <c r="K31" i="41"/>
  <c r="J31" i="41"/>
  <c r="P30" i="41"/>
  <c r="O30" i="41"/>
  <c r="N30" i="41"/>
  <c r="M30" i="41"/>
  <c r="L30" i="41"/>
  <c r="K30" i="41"/>
  <c r="J30" i="41"/>
  <c r="P29" i="41"/>
  <c r="O29" i="41"/>
  <c r="N29" i="41"/>
  <c r="M29" i="41"/>
  <c r="L29" i="41"/>
  <c r="K29" i="41"/>
  <c r="J29" i="41"/>
  <c r="P28" i="41"/>
  <c r="O28" i="41"/>
  <c r="N28" i="41"/>
  <c r="M28" i="41"/>
  <c r="L28" i="41"/>
  <c r="K28" i="41"/>
  <c r="J28" i="41"/>
  <c r="P27" i="41"/>
  <c r="O27" i="41"/>
  <c r="N27" i="41"/>
  <c r="M27" i="41"/>
  <c r="L27" i="41"/>
  <c r="K27" i="41"/>
  <c r="J27" i="41"/>
  <c r="R25" i="41"/>
  <c r="B34" i="41" l="1"/>
  <c r="X32" i="41"/>
  <c r="W32" i="41"/>
  <c r="V32" i="41"/>
  <c r="U32" i="41"/>
  <c r="T32" i="41"/>
  <c r="S32" i="41"/>
  <c r="R32" i="41"/>
  <c r="X31" i="41"/>
  <c r="W31" i="41"/>
  <c r="V31" i="41"/>
  <c r="U31" i="41"/>
  <c r="T31" i="41"/>
  <c r="S31" i="41"/>
  <c r="R31" i="41"/>
  <c r="X30" i="41"/>
  <c r="W30" i="41"/>
  <c r="V30" i="41"/>
  <c r="U30" i="41"/>
  <c r="T30" i="41"/>
  <c r="S30" i="41"/>
  <c r="R30" i="41"/>
  <c r="X29" i="41"/>
  <c r="W29" i="41"/>
  <c r="V29" i="41"/>
  <c r="U29" i="41"/>
  <c r="T29" i="41"/>
  <c r="S29" i="41"/>
  <c r="R29" i="41"/>
  <c r="X28" i="41"/>
  <c r="W28" i="41"/>
  <c r="V28" i="41"/>
  <c r="U28" i="41"/>
  <c r="T28" i="41"/>
  <c r="S28" i="41"/>
  <c r="R28" i="41"/>
  <c r="X27" i="41"/>
  <c r="W27" i="41"/>
  <c r="V27" i="41"/>
  <c r="U27" i="41"/>
  <c r="T27" i="41"/>
  <c r="S27" i="41"/>
  <c r="R27" i="41"/>
  <c r="H41" i="41" l="1"/>
  <c r="G41" i="41"/>
  <c r="F41" i="41"/>
  <c r="E41" i="41"/>
  <c r="D41" i="41"/>
  <c r="C41" i="41"/>
  <c r="B41" i="41"/>
  <c r="H40" i="41"/>
  <c r="G40" i="41"/>
  <c r="F40" i="41"/>
  <c r="E40" i="41"/>
  <c r="D40" i="41"/>
  <c r="C40" i="41"/>
  <c r="B40" i="41"/>
  <c r="H39" i="41"/>
  <c r="G39" i="41"/>
  <c r="F39" i="41"/>
  <c r="E39" i="41"/>
  <c r="D39" i="41"/>
  <c r="C39" i="41"/>
  <c r="B39" i="41"/>
  <c r="H38" i="41"/>
  <c r="G38" i="41"/>
  <c r="F38" i="41"/>
  <c r="E38" i="41"/>
  <c r="D38" i="41"/>
  <c r="C38" i="41"/>
  <c r="B38" i="41"/>
  <c r="H37" i="41"/>
  <c r="G37" i="41"/>
  <c r="F37" i="41"/>
  <c r="E37" i="41"/>
  <c r="D37" i="41"/>
  <c r="C37" i="41"/>
  <c r="B37" i="41"/>
  <c r="H36" i="41"/>
  <c r="G36" i="41"/>
  <c r="F36" i="41"/>
  <c r="E36" i="41"/>
  <c r="D36" i="41"/>
  <c r="C36" i="41"/>
  <c r="B36" i="41"/>
  <c r="J34" i="41"/>
  <c r="P41" i="41" l="1"/>
  <c r="O41" i="41"/>
  <c r="N41" i="41"/>
  <c r="M41" i="41"/>
  <c r="L41" i="41"/>
  <c r="K41" i="41"/>
  <c r="J41" i="41"/>
  <c r="P40" i="41"/>
  <c r="O40" i="41"/>
  <c r="N40" i="41"/>
  <c r="M40" i="41"/>
  <c r="L40" i="41"/>
  <c r="K40" i="41"/>
  <c r="J40" i="41"/>
  <c r="P39" i="41"/>
  <c r="O39" i="41"/>
  <c r="N39" i="41"/>
  <c r="M39" i="41"/>
  <c r="L39" i="41"/>
  <c r="K39" i="41"/>
  <c r="J39" i="41"/>
  <c r="P38" i="41"/>
  <c r="O38" i="41"/>
  <c r="N38" i="41"/>
  <c r="M38" i="41"/>
  <c r="L38" i="41"/>
  <c r="K38" i="41"/>
  <c r="J38" i="41"/>
  <c r="P37" i="41"/>
  <c r="O37" i="41"/>
  <c r="N37" i="41"/>
  <c r="M37" i="41"/>
  <c r="L37" i="41"/>
  <c r="K37" i="41"/>
  <c r="J37" i="41"/>
  <c r="P36" i="41"/>
  <c r="O36" i="41"/>
  <c r="N36" i="41"/>
  <c r="M36" i="41"/>
  <c r="L36" i="41"/>
  <c r="K36" i="41"/>
  <c r="J36" i="41"/>
  <c r="R34" i="41"/>
  <c r="X41" i="41" l="1"/>
  <c r="W41" i="41"/>
  <c r="V41" i="41"/>
  <c r="U41" i="41"/>
  <c r="T41" i="41"/>
  <c r="S41" i="41"/>
  <c r="R41" i="41"/>
  <c r="X40" i="41"/>
  <c r="W40" i="41"/>
  <c r="V40" i="41"/>
  <c r="U40" i="41"/>
  <c r="T40" i="41"/>
  <c r="S40" i="41"/>
  <c r="R40" i="41"/>
  <c r="X39" i="41"/>
  <c r="W39" i="41"/>
  <c r="V39" i="41"/>
  <c r="U39" i="41"/>
  <c r="T39" i="41"/>
  <c r="S39" i="41"/>
  <c r="R39" i="41"/>
  <c r="X38" i="41"/>
  <c r="W38" i="41"/>
  <c r="V38" i="41"/>
  <c r="U38" i="41"/>
  <c r="T38" i="41"/>
  <c r="S38" i="41"/>
  <c r="R38" i="41"/>
  <c r="X37" i="41"/>
  <c r="W37" i="41"/>
  <c r="V37" i="41"/>
  <c r="U37" i="41"/>
  <c r="T37" i="41"/>
  <c r="S37" i="41"/>
  <c r="R37" i="41"/>
  <c r="X36" i="41"/>
  <c r="W36" i="41"/>
  <c r="V36" i="41"/>
  <c r="U36" i="41"/>
  <c r="T36" i="41"/>
  <c r="S36" i="41"/>
  <c r="R36" i="41"/>
</calcChain>
</file>

<file path=xl/sharedStrings.xml><?xml version="1.0" encoding="utf-8"?>
<sst xmlns="http://schemas.openxmlformats.org/spreadsheetml/2006/main" count="20" uniqueCount="19">
  <si>
    <t/>
  </si>
  <si>
    <t>Planilha de Calendário e Compromissos</t>
  </si>
  <si>
    <t>Ano:</t>
  </si>
  <si>
    <t>Mês:</t>
  </si>
  <si>
    <t>Dom</t>
  </si>
  <si>
    <t>Seg</t>
  </si>
  <si>
    <t>Ter</t>
  </si>
  <si>
    <t>Qua</t>
  </si>
  <si>
    <t>Qui</t>
  </si>
  <si>
    <t>Sex</t>
  </si>
  <si>
    <t>Sab</t>
  </si>
  <si>
    <t>Data</t>
  </si>
  <si>
    <t>Compromisso</t>
  </si>
  <si>
    <t>Anotações</t>
  </si>
  <si>
    <t>Pedidos</t>
  </si>
  <si>
    <t>BLOQUEADO</t>
  </si>
  <si>
    <t>=ÉNÚM(CORRESP(B9;$AA$9:$AA$230;0))</t>
  </si>
  <si>
    <t>FERIAS</t>
  </si>
  <si>
    <t>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</si>
</sst>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[$-409]mmm\ d\,\ yyyy;@"/>
    <numFmt numFmtId="166" formatCode="d"/>
    <numFmt numFmtId="167" formatCode="mmmm/yyyy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48"/>
      <name val="Arial"/>
      <family val="2"/>
    </font>
    <font>
      <b/>
      <sz val="11"/>
      <color theme="4" tint="-0.499984740745262"/>
      <name val="Arial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10"/>
      <color theme="4"/>
      <name val="Arial"/>
      <family val="2"/>
    </font>
    <font>
      <b/>
      <sz val="20"/>
      <color theme="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6"/>
      <color indexed="9"/>
      <name val="Arial"/>
      <family val="2"/>
    </font>
    <font>
      <sz val="10"/>
      <color theme="0"/>
      <name val="Arial"/>
      <family val="2"/>
    </font>
    <font>
      <u/>
      <sz val="8"/>
      <color theme="4"/>
      <name val="Arial"/>
      <family val="2"/>
    </font>
    <font>
      <u/>
      <sz val="8"/>
      <color theme="0"/>
      <name val="Verdana"/>
      <family val="2"/>
    </font>
    <font>
      <sz val="8"/>
      <color theme="0"/>
      <name val="Arial"/>
      <family val="2"/>
    </font>
    <font>
      <u/>
      <sz val="8"/>
      <color theme="0"/>
      <name val="Tahoma"/>
      <family val="2"/>
    </font>
    <font>
      <sz val="10"/>
      <color rgb="FF555666"/>
      <name val="Arial"/>
      <family val="2"/>
    </font>
    <font>
      <sz val="11"/>
      <color rgb="FF555666"/>
      <name val="Arial"/>
      <family val="2"/>
    </font>
    <font>
      <b/>
      <sz val="24"/>
      <color rgb="FF555666"/>
      <name val="Arial"/>
      <family val="2"/>
    </font>
    <font>
      <b/>
      <sz val="12"/>
      <color rgb="FF555666"/>
      <name val="Arial"/>
      <family val="2"/>
    </font>
    <font>
      <b/>
      <sz val="10"/>
      <color rgb="FF555666"/>
      <name val="Arial"/>
      <family val="2"/>
    </font>
    <font>
      <sz val="20"/>
      <color rgb="FF55566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BEB"/>
        <bgColor indexed="64"/>
      </patternFill>
    </fill>
    <fill>
      <patternFill patternType="solid">
        <fgColor rgb="FF13C08D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15" fillId="0" borderId="0" xfId="1" applyFont="1" applyAlignment="1" applyProtection="1"/>
    <xf numFmtId="0" fontId="7" fillId="0" borderId="0" xfId="0" applyFont="1"/>
    <xf numFmtId="0" fontId="14" fillId="0" borderId="0" xfId="0" applyFont="1" applyAlignment="1">
      <alignment horizontal="center" vertical="center" shrinkToFit="1"/>
    </xf>
    <xf numFmtId="0" fontId="0" fillId="4" borderId="5" xfId="0" applyFill="1" applyBorder="1"/>
    <xf numFmtId="0" fontId="2" fillId="4" borderId="7" xfId="0" applyFont="1" applyFill="1" applyBorder="1" applyAlignment="1">
      <alignment vertical="top" wrapText="1"/>
    </xf>
    <xf numFmtId="0" fontId="0" fillId="4" borderId="8" xfId="0" applyFill="1" applyBorder="1"/>
    <xf numFmtId="0" fontId="14" fillId="4" borderId="0" xfId="0" applyFont="1" applyFill="1"/>
    <xf numFmtId="0" fontId="17" fillId="4" borderId="0" xfId="0" applyFont="1" applyFill="1"/>
    <xf numFmtId="0" fontId="14" fillId="4" borderId="0" xfId="0" applyFont="1" applyFill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0" fillId="4" borderId="0" xfId="0" applyFill="1"/>
    <xf numFmtId="164" fontId="17" fillId="4" borderId="0" xfId="0" applyNumberFormat="1" applyFont="1" applyFill="1" applyAlignment="1">
      <alignment horizontal="center"/>
    </xf>
    <xf numFmtId="0" fontId="0" fillId="4" borderId="9" xfId="0" applyFill="1" applyBorder="1"/>
    <xf numFmtId="0" fontId="0" fillId="4" borderId="13" xfId="0" applyFill="1" applyBorder="1"/>
    <xf numFmtId="0" fontId="0" fillId="4" borderId="14" xfId="0" applyFill="1" applyBorder="1"/>
    <xf numFmtId="164" fontId="5" fillId="4" borderId="14" xfId="0" applyNumberFormat="1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/>
    <xf numFmtId="165" fontId="20" fillId="4" borderId="1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166" fontId="11" fillId="0" borderId="0" xfId="0" applyNumberFormat="1" applyFont="1" applyAlignment="1">
      <alignment horizontal="center" vertical="center"/>
    </xf>
    <xf numFmtId="0" fontId="9" fillId="0" borderId="0" xfId="0" quotePrefix="1" applyFont="1"/>
    <xf numFmtId="0" fontId="16" fillId="4" borderId="0" xfId="1" applyFont="1" applyFill="1" applyAlignment="1" applyProtection="1"/>
    <xf numFmtId="0" fontId="18" fillId="4" borderId="0" xfId="1" applyFont="1" applyFill="1" applyAlignment="1" applyProtection="1">
      <alignment horizontal="right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left" vertical="top" wrapText="1"/>
    </xf>
    <xf numFmtId="167" fontId="22" fillId="3" borderId="4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10" fillId="4" borderId="10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19" fillId="4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3" fillId="4" borderId="0" xfId="0" applyFont="1" applyFill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25" fillId="0" borderId="0" xfId="0" applyNumberFormat="1" applyFont="1" applyAlignment="1">
      <alignment horizontal="center" vertical="center" shrinkToFit="1"/>
    </xf>
    <xf numFmtId="0" fontId="9" fillId="0" borderId="2" xfId="0" applyFont="1" applyBorder="1" applyAlignment="1" applyProtection="1">
      <alignment horizontal="center" wrapText="1"/>
      <protection locked="0"/>
    </xf>
    <xf numFmtId="166" fontId="11" fillId="0" borderId="8" xfId="0" applyNumberFormat="1" applyFont="1" applyFill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/>
      <protection locked="0"/>
    </xf>
  </cellXfs>
  <cellStyles count="3">
    <cellStyle name="Hiperlink" xfId="1" builtinId="8"/>
    <cellStyle name="Normal" xfId="0" builtinId="0"/>
    <cellStyle name="Normal 2" xfId="2"/>
  </cellStyles>
  <dxfs count="20"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</dxfs>
  <tableStyles count="0" defaultTableStyle="TableStyleMedium2" defaultPivotStyle="PivotStyleLight16"/>
  <colors>
    <mruColors>
      <color rgb="FFFF7764"/>
      <color rgb="FF13C08D"/>
      <color rgb="FFD62C52"/>
      <color rgb="FFCED7D8"/>
      <color rgb="FF3F71D8"/>
      <color rgb="FF555666"/>
      <color rgb="FFD6B02C"/>
      <color rgb="FF0C3A40"/>
      <color rgb="FF40120C"/>
      <color rgb="FFE6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WIlliam Sparremberger'!Area_de_impressao"/><Relationship Id="rId1" Type="http://schemas.openxmlformats.org/officeDocument/2006/relationships/hyperlink" Target="#'F&#225;bio Saraiva'!Area_de_impressao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#Carla!Area_de_impressao"/><Relationship Id="rId2" Type="http://schemas.openxmlformats.org/officeDocument/2006/relationships/hyperlink" Target="#'Jos&#233; Eduardo Linhares'!Area_de_impressao"/><Relationship Id="rId1" Type="http://schemas.openxmlformats.org/officeDocument/2006/relationships/hyperlink" Target="#'Fernando Cirne Preto'!Area_de_impressao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iagrams/_rels/data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hyperlink" Target="#Sandro!Area_de_impressao"/><Relationship Id="rId1" Type="http://schemas.openxmlformats.org/officeDocument/2006/relationships/hyperlink" Target="#Guilherme!Area_de_impressao"/><Relationship Id="rId4" Type="http://schemas.openxmlformats.org/officeDocument/2006/relationships/image" Target="../media/image8.jpeg"/></Relationships>
</file>

<file path=xl/diagrams/_rels/data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hyperlink" Target="#Maurico!Area_de_impressao"/><Relationship Id="rId1" Type="http://schemas.openxmlformats.org/officeDocument/2006/relationships/hyperlink" Target="#'Samuel Romani'!Area_de_impressao"/><Relationship Id="rId4" Type="http://schemas.openxmlformats.org/officeDocument/2006/relationships/image" Target="../media/image10.jpeg"/></Relationships>
</file>

<file path=xl/diagrams/_rels/data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hyperlink" Target="#Pedro!Area_de_impressao"/><Relationship Id="rId7" Type="http://schemas.openxmlformats.org/officeDocument/2006/relationships/image" Target="../media/image13.jpeg"/><Relationship Id="rId2" Type="http://schemas.openxmlformats.org/officeDocument/2006/relationships/hyperlink" Target="#'Jo&#227;o Leones'!Area_de_impressao"/><Relationship Id="rId1" Type="http://schemas.openxmlformats.org/officeDocument/2006/relationships/hyperlink" Target="#'David Santana'!Area_de_impressao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hyperlink" Target="#'Ana Paula'!Area_de_impressao"/></Relationships>
</file>

<file path=xl/diagrams/_rels/data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g"/><Relationship Id="rId2" Type="http://schemas.openxmlformats.org/officeDocument/2006/relationships/hyperlink" Target="#Rafael!Area_de_impressao"/><Relationship Id="rId1" Type="http://schemas.openxmlformats.org/officeDocument/2006/relationships/hyperlink" Target="#'Maximiliano Ribeiro'!Area_de_impressao"/><Relationship Id="rId4" Type="http://schemas.openxmlformats.org/officeDocument/2006/relationships/image" Target="../media/image16.jpeg"/></Relationships>
</file>

<file path=xl/diagram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iagram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iagram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iagram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iagram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4" Type="http://schemas.openxmlformats.org/officeDocument/2006/relationships/image" Target="../media/image14.jpeg"/></Relationships>
</file>

<file path=xl/diagram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7030A0"/>
        </a:solidFill>
      </dgm:spPr>
      <dgm:t>
        <a:bodyPr/>
        <a:lstStyle/>
        <a:p>
          <a:r>
            <a:rPr lang="pt-BR"/>
            <a:t>Contabilidade</a:t>
          </a:r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82914E18-F31B-438B-B418-D1F891821201}">
      <dgm:prSet phldrT="[Texto]"/>
      <dgm:spPr>
        <a:solidFill>
          <a:srgbClr val="7030A0"/>
        </a:solidFill>
      </dgm:spPr>
      <dgm:t>
        <a:bodyPr/>
        <a:lstStyle/>
        <a:p>
          <a:r>
            <a:rPr lang="pt-BR"/>
            <a:t>Fábio Saraiva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04EE976-9E79-4B43-B74E-CEC17B56FA5C}" type="parTrans" cxnId="{C51FA8E2-69B0-4CD6-B7AC-EB0F09826ECA}">
      <dgm:prSet/>
      <dgm:spPr/>
      <dgm:t>
        <a:bodyPr/>
        <a:lstStyle/>
        <a:p>
          <a:endParaRPr lang="pt-BR"/>
        </a:p>
      </dgm:t>
    </dgm:pt>
    <dgm:pt modelId="{9741F80B-692F-4011-B4D2-9B5948A59D61}" type="sibTrans" cxnId="{C51FA8E2-69B0-4CD6-B7AC-EB0F09826ECA}">
      <dgm:prSet/>
      <dgm:spPr/>
      <dgm:t>
        <a:bodyPr/>
        <a:lstStyle/>
        <a:p>
          <a:endParaRPr lang="pt-BR"/>
        </a:p>
      </dgm:t>
    </dgm:pt>
    <dgm:pt modelId="{A91F83AA-C628-4EF0-AF90-372C191190A2}">
      <dgm:prSet phldrT="[Texto]"/>
      <dgm:spPr>
        <a:solidFill>
          <a:srgbClr val="7030A0"/>
        </a:solidFill>
      </dgm:spPr>
      <dgm:t>
        <a:bodyPr/>
        <a:lstStyle/>
        <a:p>
          <a:r>
            <a:rPr lang="pt-BR"/>
            <a:t>William Sparremberger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6041FE2-2C6A-439C-A90F-D46A651C9523}" type="parTrans" cxnId="{0B0034AD-206C-4D0F-B332-99E37CAD519A}">
      <dgm:prSet/>
      <dgm:spPr/>
      <dgm:t>
        <a:bodyPr/>
        <a:lstStyle/>
        <a:p>
          <a:endParaRPr lang="pt-BR"/>
        </a:p>
      </dgm:t>
    </dgm:pt>
    <dgm:pt modelId="{D8A04E74-6D46-448A-9D2A-C48ECFF5D303}" type="sibTrans" cxnId="{0B0034AD-206C-4D0F-B332-99E37CAD519A}">
      <dgm:prSet/>
      <dgm:spPr/>
      <dgm:t>
        <a:bodyPr/>
        <a:lstStyle/>
        <a:p>
          <a:endParaRPr lang="pt-BR"/>
        </a:p>
      </dgm:t>
    </dgm:pt>
    <dgm:pt modelId="{09D88411-A316-4FDC-B807-9AB4AACA7500}">
      <dgm:prSet custT="1"/>
      <dgm:spPr>
        <a:solidFill>
          <a:srgbClr val="7030A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6896" tIns="56896" rIns="56896" bIns="56896" numCol="1" spcCol="1270" anchor="ctr" anchorCtr="0"/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Maike</a:t>
          </a:r>
        </a:p>
      </dgm:t>
    </dgm:pt>
    <dgm:pt modelId="{54146228-0ECC-4D11-95B2-F5236774E9C8}" type="parTrans" cxnId="{DA78CD6B-E0B2-4623-B03B-15A95D3084AD}">
      <dgm:prSet/>
      <dgm:spPr/>
      <dgm:t>
        <a:bodyPr/>
        <a:lstStyle/>
        <a:p>
          <a:endParaRPr lang="pt-BR"/>
        </a:p>
      </dgm:t>
    </dgm:pt>
    <dgm:pt modelId="{D434F427-6249-4702-83C5-A6EDE9383DB1}" type="sibTrans" cxnId="{DA78CD6B-E0B2-4623-B03B-15A95D3084AD}">
      <dgm:prSet/>
      <dgm:spPr/>
      <dgm:t>
        <a:bodyPr/>
        <a:lstStyle/>
        <a:p>
          <a:endParaRPr lang="pt-BR"/>
        </a:p>
      </dgm:t>
    </dgm:pt>
    <dgm:pt modelId="{0713BAEC-6D38-47EB-9750-2B3AEB9F424A}">
      <dgm:prSet/>
      <dgm:spPr>
        <a:solidFill>
          <a:srgbClr val="7030A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6896" tIns="56896" rIns="56896" bIns="56896" numCol="1" spcCol="1270" anchor="ctr" anchorCtr="0"/>
        <a:lstStyle/>
        <a:p>
          <a:pPr>
            <a:buNone/>
          </a:pPr>
          <a:endParaRPr lang="pt-BR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DB674A99-48D3-493C-B870-134BEFDA8EEE}" type="parTrans" cxnId="{B7EC5D3C-3618-4880-8957-55011AFDA6FE}">
      <dgm:prSet/>
      <dgm:spPr/>
      <dgm:t>
        <a:bodyPr/>
        <a:lstStyle/>
        <a:p>
          <a:endParaRPr lang="pt-BR"/>
        </a:p>
      </dgm:t>
    </dgm:pt>
    <dgm:pt modelId="{45EA197F-90A7-4A1A-9177-683B5A33FE92}" type="sibTrans" cxnId="{B7EC5D3C-3618-4880-8957-55011AFDA6FE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Y="-2463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142933F8-5286-4CDC-A9CE-26DCDDA54329}" type="pres">
      <dgm:prSet presAssocID="{A91F83AA-C628-4EF0-AF90-372C191190A2}" presName="childComposite" presStyleCnt="0">
        <dgm:presLayoutVars>
          <dgm:chMax val="0"/>
          <dgm:chPref val="0"/>
        </dgm:presLayoutVars>
      </dgm:prSet>
      <dgm:spPr/>
    </dgm:pt>
    <dgm:pt modelId="{5A7D5680-B31A-48D2-A1EA-CB97600039B4}" type="pres">
      <dgm:prSet presAssocID="{A91F83AA-C628-4EF0-AF90-372C191190A2}" presName="Image" presStyleLbl="node1" presStyleIdx="0" presStyleCnt="4"/>
      <dgm:spPr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0DA72858-9B7A-4145-B2DF-D85EAA59A4A8}" type="pres">
      <dgm:prSet presAssocID="{A91F83AA-C628-4EF0-AF90-372C191190A2}" presName="childText" presStyleLbl="ln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A1E57F23-9211-4332-A120-DD339FB76999}" type="pres">
      <dgm:prSet presAssocID="{82914E18-F31B-438B-B418-D1F891821201}" presName="childComposite" presStyleCnt="0">
        <dgm:presLayoutVars>
          <dgm:chMax val="0"/>
          <dgm:chPref val="0"/>
        </dgm:presLayoutVars>
      </dgm:prSet>
      <dgm:spPr/>
    </dgm:pt>
    <dgm:pt modelId="{E27AD510-1E45-473E-90BE-5A185B4D0B03}" type="pres">
      <dgm:prSet presAssocID="{82914E18-F31B-438B-B418-D1F891821201}" presName="Image" presStyleLbl="node1" presStyleIdx="1" presStyleCnt="4"/>
      <dgm:spPr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9000" b="-39000"/>
          </a:stretch>
        </a:blipFill>
      </dgm:spPr>
    </dgm:pt>
    <dgm:pt modelId="{2CB86ADD-5AA9-4739-923F-9D563AC27485}" type="pres">
      <dgm:prSet presAssocID="{82914E18-F31B-438B-B418-D1F891821201}" presName="childText" presStyleLbl="lnNode1" presStyleIdx="1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CC733582-1829-4A53-9ED4-20DCC741A07F}" type="pres">
      <dgm:prSet presAssocID="{09D88411-A316-4FDC-B807-9AB4AACA7500}" presName="childComposite" presStyleCnt="0">
        <dgm:presLayoutVars>
          <dgm:chMax val="0"/>
          <dgm:chPref val="0"/>
        </dgm:presLayoutVars>
      </dgm:prSet>
      <dgm:spPr/>
    </dgm:pt>
    <dgm:pt modelId="{3DCF2CA0-2328-4DE6-9179-955CF25364AB}" type="pres">
      <dgm:prSet presAssocID="{09D88411-A316-4FDC-B807-9AB4AACA7500}" presName="Image" presStyleLbl="node1" presStyleIdx="2" presStyleCnt="4" custAng="5400000"/>
      <dgm:spPr>
        <a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</dgm:spPr>
    </dgm:pt>
    <dgm:pt modelId="{8E9EE12E-FD08-46B9-A613-9733D858D1BB}" type="pres">
      <dgm:prSet presAssocID="{09D88411-A316-4FDC-B807-9AB4AACA7500}" presName="childText" presStyleLbl="lnNode1" presStyleIdx="2" presStyleCnt="4">
        <dgm:presLayoutVars>
          <dgm:chMax val="0"/>
          <dgm:chPref val="0"/>
          <dgm:bulletEnabled val="1"/>
        </dgm:presLayoutVars>
      </dgm:prSet>
      <dgm:spPr>
        <a:xfrm>
          <a:off x="676920" y="1810583"/>
          <a:ext cx="896213" cy="398691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F0674998-96A8-45CD-A80E-AF1B066D06B6}" type="pres">
      <dgm:prSet presAssocID="{0713BAEC-6D38-47EB-9750-2B3AEB9F424A}" presName="childComposite" presStyleCnt="0">
        <dgm:presLayoutVars>
          <dgm:chMax val="0"/>
          <dgm:chPref val="0"/>
        </dgm:presLayoutVars>
      </dgm:prSet>
      <dgm:spPr/>
    </dgm:pt>
    <dgm:pt modelId="{429CF1B5-ABE1-4862-945A-CD8E427DB7B9}" type="pres">
      <dgm:prSet presAssocID="{0713BAEC-6D38-47EB-9750-2B3AEB9F424A}" presName="Image" presStyleLbl="node1" presStyleIdx="3" presStyleCnt="4"/>
      <dgm:spPr/>
    </dgm:pt>
    <dgm:pt modelId="{8DE68E25-1B73-48BA-BB4F-4912634E8047}" type="pres">
      <dgm:prSet presAssocID="{0713BAEC-6D38-47EB-9750-2B3AEB9F424A}" presName="childText" presStyleLbl="lnNode1" presStyleIdx="3" presStyleCnt="4">
        <dgm:presLayoutVars>
          <dgm:chMax val="0"/>
          <dgm:chPref val="0"/>
          <dgm:bulletEnabled val="1"/>
        </dgm:presLayoutVars>
      </dgm:prSet>
      <dgm:spPr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</dgm:ptLst>
  <dgm:cxnLst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659BE990-1577-4D35-AC65-7B97AD7BB692}" type="presOf" srcId="{A91F83AA-C628-4EF0-AF90-372C191190A2}" destId="{0DA72858-9B7A-4145-B2DF-D85EAA59A4A8}" srcOrd="0" destOrd="0" presId="urn:microsoft.com/office/officeart/2008/layout/PictureAccentList"/>
    <dgm:cxn modelId="{1CE3150C-F471-402C-B9DC-45EBF19ACFB9}" type="presOf" srcId="{82914E18-F31B-438B-B418-D1F891821201}" destId="{2CB86ADD-5AA9-4739-923F-9D563AC27485}" srcOrd="0" destOrd="0" presId="urn:microsoft.com/office/officeart/2008/layout/PictureAccentList"/>
    <dgm:cxn modelId="{624B1A7A-EEB4-4ED0-8A4F-972E1FB1284F}" type="presOf" srcId="{0713BAEC-6D38-47EB-9750-2B3AEB9F424A}" destId="{8DE68E25-1B73-48BA-BB4F-4912634E8047}" srcOrd="0" destOrd="0" presId="urn:microsoft.com/office/officeart/2008/layout/PictureAccentList"/>
    <dgm:cxn modelId="{729C9BC0-11F1-4AC7-919B-1D793E6D1322}" type="presOf" srcId="{09D88411-A316-4FDC-B807-9AB4AACA7500}" destId="{8E9EE12E-FD08-46B9-A613-9733D858D1BB}" srcOrd="0" destOrd="0" presId="urn:microsoft.com/office/officeart/2008/layout/PictureAccentList"/>
    <dgm:cxn modelId="{0B0034AD-206C-4D0F-B332-99E37CAD519A}" srcId="{E5E8BE3C-ACC7-4D83-8DDB-0E44A3DF9E0B}" destId="{A91F83AA-C628-4EF0-AF90-372C191190A2}" srcOrd="0" destOrd="0" parTransId="{86041FE2-2C6A-439C-A90F-D46A651C9523}" sibTransId="{D8A04E74-6D46-448A-9D2A-C48ECFF5D303}"/>
    <dgm:cxn modelId="{DA78CD6B-E0B2-4623-B03B-15A95D3084AD}" srcId="{E5E8BE3C-ACC7-4D83-8DDB-0E44A3DF9E0B}" destId="{09D88411-A316-4FDC-B807-9AB4AACA7500}" srcOrd="2" destOrd="0" parTransId="{54146228-0ECC-4D11-95B2-F5236774E9C8}" sibTransId="{D434F427-6249-4702-83C5-A6EDE9383DB1}"/>
    <dgm:cxn modelId="{C51FA8E2-69B0-4CD6-B7AC-EB0F09826ECA}" srcId="{E5E8BE3C-ACC7-4D83-8DDB-0E44A3DF9E0B}" destId="{82914E18-F31B-438B-B418-D1F891821201}" srcOrd="1" destOrd="0" parTransId="{C04EE976-9E79-4B43-B74E-CEC17B56FA5C}" sibTransId="{9741F80B-692F-4011-B4D2-9B5948A59D61}"/>
    <dgm:cxn modelId="{B7EC5D3C-3618-4880-8957-55011AFDA6FE}" srcId="{E5E8BE3C-ACC7-4D83-8DDB-0E44A3DF9E0B}" destId="{0713BAEC-6D38-47EB-9750-2B3AEB9F424A}" srcOrd="3" destOrd="0" parTransId="{DB674A99-48D3-493C-B870-134BEFDA8EEE}" sibTransId="{45EA197F-90A7-4A1A-9177-683B5A33FE92}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CD049771-5646-45AA-AA8A-A208858B12A1}" type="presParOf" srcId="{DCEAEFF8-00C4-4099-BE28-4F7DAFF84E73}" destId="{142933F8-5286-4CDC-A9CE-26DCDDA54329}" srcOrd="0" destOrd="0" presId="urn:microsoft.com/office/officeart/2008/layout/PictureAccentList"/>
    <dgm:cxn modelId="{767F2042-2926-4F59-9278-36E18FCE2F61}" type="presParOf" srcId="{142933F8-5286-4CDC-A9CE-26DCDDA54329}" destId="{5A7D5680-B31A-48D2-A1EA-CB97600039B4}" srcOrd="0" destOrd="0" presId="urn:microsoft.com/office/officeart/2008/layout/PictureAccentList"/>
    <dgm:cxn modelId="{1D779714-6746-42C4-90D9-3C1C1C2A3324}" type="presParOf" srcId="{142933F8-5286-4CDC-A9CE-26DCDDA54329}" destId="{0DA72858-9B7A-4145-B2DF-D85EAA59A4A8}" srcOrd="1" destOrd="0" presId="urn:microsoft.com/office/officeart/2008/layout/PictureAccentList"/>
    <dgm:cxn modelId="{AD8389B5-685F-40FE-8B13-30286FA3F534}" type="presParOf" srcId="{DCEAEFF8-00C4-4099-BE28-4F7DAFF84E73}" destId="{A1E57F23-9211-4332-A120-DD339FB76999}" srcOrd="1" destOrd="0" presId="urn:microsoft.com/office/officeart/2008/layout/PictureAccentList"/>
    <dgm:cxn modelId="{D4C07F48-1B82-4786-A2B6-61C732AD8007}" type="presParOf" srcId="{A1E57F23-9211-4332-A120-DD339FB76999}" destId="{E27AD510-1E45-473E-90BE-5A185B4D0B03}" srcOrd="0" destOrd="0" presId="urn:microsoft.com/office/officeart/2008/layout/PictureAccentList"/>
    <dgm:cxn modelId="{109609A6-C8FF-429D-B3DD-AC69E17945EC}" type="presParOf" srcId="{A1E57F23-9211-4332-A120-DD339FB76999}" destId="{2CB86ADD-5AA9-4739-923F-9D563AC27485}" srcOrd="1" destOrd="0" presId="urn:microsoft.com/office/officeart/2008/layout/PictureAccentList"/>
    <dgm:cxn modelId="{DD0E5433-2355-4197-B17B-CECAF8E94AC6}" type="presParOf" srcId="{DCEAEFF8-00C4-4099-BE28-4F7DAFF84E73}" destId="{CC733582-1829-4A53-9ED4-20DCC741A07F}" srcOrd="2" destOrd="0" presId="urn:microsoft.com/office/officeart/2008/layout/PictureAccentList"/>
    <dgm:cxn modelId="{86DF78E0-EEE2-4795-A69D-751556321E3B}" type="presParOf" srcId="{CC733582-1829-4A53-9ED4-20DCC741A07F}" destId="{3DCF2CA0-2328-4DE6-9179-955CF25364AB}" srcOrd="0" destOrd="0" presId="urn:microsoft.com/office/officeart/2008/layout/PictureAccentList"/>
    <dgm:cxn modelId="{6573343E-0F0F-4159-8447-41AE2602B632}" type="presParOf" srcId="{CC733582-1829-4A53-9ED4-20DCC741A07F}" destId="{8E9EE12E-FD08-46B9-A613-9733D858D1BB}" srcOrd="1" destOrd="0" presId="urn:microsoft.com/office/officeart/2008/layout/PictureAccentList"/>
    <dgm:cxn modelId="{79C7E717-2082-49BC-98C7-F581F5CE74EE}" type="presParOf" srcId="{DCEAEFF8-00C4-4099-BE28-4F7DAFF84E73}" destId="{F0674998-96A8-45CD-A80E-AF1B066D06B6}" srcOrd="3" destOrd="0" presId="urn:microsoft.com/office/officeart/2008/layout/PictureAccentList"/>
    <dgm:cxn modelId="{EAAF52DB-5CBD-4443-A4B4-C00D7A271EBE}" type="presParOf" srcId="{F0674998-96A8-45CD-A80E-AF1B066D06B6}" destId="{429CF1B5-ABE1-4862-945A-CD8E427DB7B9}" srcOrd="0" destOrd="0" presId="urn:microsoft.com/office/officeart/2008/layout/PictureAccentList"/>
    <dgm:cxn modelId="{DD4C8AA4-97A5-46F0-BEC1-F8C9561DDFF2}" type="presParOf" srcId="{F0674998-96A8-45CD-A80E-AF1B066D06B6}" destId="{8DE68E25-1B73-48BA-BB4F-4912634E8047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3F71D8"/>
        </a:solidFill>
      </dgm:spPr>
      <dgm:t>
        <a:bodyPr/>
        <a:lstStyle/>
        <a:p>
          <a:r>
            <a:rPr lang="pt-BR"/>
            <a:t>Educação</a:t>
          </a:r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276447D2-FEDB-4BA0-92CF-F170F8401B57}">
      <dgm:prSet phldrT="[Texto]"/>
      <dgm:spPr>
        <a:solidFill>
          <a:srgbClr val="3F71D8"/>
        </a:solidFill>
      </dgm:spPr>
      <dgm:t>
        <a:bodyPr/>
        <a:lstStyle/>
        <a:p>
          <a:r>
            <a:rPr lang="pt-BR"/>
            <a:t>Fernando Cirne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66BB269B-696F-47F1-B7F4-DB89570A86CA}" type="parTrans" cxnId="{FEEC0B29-AE23-4BF0-AFD4-C5860008CA5A}">
      <dgm:prSet/>
      <dgm:spPr/>
      <dgm:t>
        <a:bodyPr/>
        <a:lstStyle/>
        <a:p>
          <a:endParaRPr lang="pt-BR"/>
        </a:p>
      </dgm:t>
    </dgm:pt>
    <dgm:pt modelId="{5C3116B5-5DEB-4C49-B078-A04251308362}" type="sibTrans" cxnId="{FEEC0B29-AE23-4BF0-AFD4-C5860008CA5A}">
      <dgm:prSet/>
      <dgm:spPr/>
      <dgm:t>
        <a:bodyPr/>
        <a:lstStyle/>
        <a:p>
          <a:endParaRPr lang="pt-BR"/>
        </a:p>
      </dgm:t>
    </dgm:pt>
    <dgm:pt modelId="{47EA1D85-8C20-410A-B43D-A69395AE4728}">
      <dgm:prSet phldrT="[Texto]"/>
      <dgm:spPr>
        <a:solidFill>
          <a:srgbClr val="3F71D8"/>
        </a:solidFill>
      </dgm:spPr>
      <dgm:t>
        <a:bodyPr/>
        <a:lstStyle/>
        <a:p>
          <a:r>
            <a:rPr lang="pt-BR"/>
            <a:t>José Linhares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BE3380D-1429-488A-9741-96A61B83567A}" type="parTrans" cxnId="{F9675CA3-F19D-46F0-8750-EBC0ED6596EF}">
      <dgm:prSet/>
      <dgm:spPr/>
      <dgm:t>
        <a:bodyPr/>
        <a:lstStyle/>
        <a:p>
          <a:endParaRPr lang="pt-BR"/>
        </a:p>
      </dgm:t>
    </dgm:pt>
    <dgm:pt modelId="{C080E5FA-DED2-4421-993A-9D4BE707C294}" type="sibTrans" cxnId="{F9675CA3-F19D-46F0-8750-EBC0ED6596EF}">
      <dgm:prSet/>
      <dgm:spPr/>
      <dgm:t>
        <a:bodyPr/>
        <a:lstStyle/>
        <a:p>
          <a:endParaRPr lang="pt-BR"/>
        </a:p>
      </dgm:t>
    </dgm:pt>
    <dgm:pt modelId="{F4B096C5-5E56-4A2F-9BA1-D312A9AAEB32}">
      <dgm:prSet phldrT="[Texto]"/>
      <dgm:spPr>
        <a:solidFill>
          <a:srgbClr val="3F71D8"/>
        </a:solidFill>
      </dgm:spPr>
      <dgm:t>
        <a:bodyPr/>
        <a:lstStyle/>
        <a:p>
          <a:r>
            <a:rPr lang="pt-BR"/>
            <a:t>Carla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CFC81791-018C-4906-A4B4-BC62633B658E}" type="parTrans" cxnId="{B63FE94A-76E7-432D-B200-5B6BA3CE1CF3}">
      <dgm:prSet/>
      <dgm:spPr/>
      <dgm:t>
        <a:bodyPr/>
        <a:lstStyle/>
        <a:p>
          <a:endParaRPr lang="pt-BR"/>
        </a:p>
      </dgm:t>
    </dgm:pt>
    <dgm:pt modelId="{A8AD5470-04AF-4CAF-9960-72708B486DFF}" type="sibTrans" cxnId="{B63FE94A-76E7-432D-B200-5B6BA3CE1CF3}">
      <dgm:prSet/>
      <dgm:spPr/>
      <dgm:t>
        <a:bodyPr/>
        <a:lstStyle/>
        <a:p>
          <a:endParaRPr lang="pt-BR"/>
        </a:p>
      </dgm:t>
    </dgm:pt>
    <dgm:pt modelId="{91A60BE7-3EC0-4034-9276-CA39109CE2A0}">
      <dgm:prSet custT="1"/>
      <dgm:spPr>
        <a:solidFill>
          <a:srgbClr val="3F71D8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64008" tIns="64008" rIns="64008" bIns="64008" numCol="1" spcCol="1270" anchor="ctr" anchorCtr="0"/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9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B7033867-FD47-4570-AA54-DA133F839C4B}" type="parTrans" cxnId="{D31D9439-C321-4C6F-BE62-255C72ECB24D}">
      <dgm:prSet/>
      <dgm:spPr/>
      <dgm:t>
        <a:bodyPr/>
        <a:lstStyle/>
        <a:p>
          <a:endParaRPr lang="pt-BR"/>
        </a:p>
      </dgm:t>
    </dgm:pt>
    <dgm:pt modelId="{87F19B53-897F-43D8-A938-C51CB3E18F5C}" type="sibTrans" cxnId="{D31D9439-C321-4C6F-BE62-255C72ECB24D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Y="-166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BBA42868-4525-4AE9-95E3-6E56F48005D1}" type="pres">
      <dgm:prSet presAssocID="{276447D2-FEDB-4BA0-92CF-F170F8401B57}" presName="childComposite" presStyleCnt="0">
        <dgm:presLayoutVars>
          <dgm:chMax val="0"/>
          <dgm:chPref val="0"/>
        </dgm:presLayoutVars>
      </dgm:prSet>
      <dgm:spPr/>
    </dgm:pt>
    <dgm:pt modelId="{6622F577-EF12-4297-88B3-189520CC9C08}" type="pres">
      <dgm:prSet presAssocID="{276447D2-FEDB-4BA0-92CF-F170F8401B57}" presName="Image" presStyleLbl="node1" presStyleIdx="0" presStyleCnt="4"/>
      <dgm:spPr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A8BE8FBB-9C26-45A5-A142-737F10F82BE7}" type="pres">
      <dgm:prSet presAssocID="{276447D2-FEDB-4BA0-92CF-F170F8401B57}" presName="childText" presStyleLbl="ln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4F7D2497-A18A-4907-960E-D776B50E1AF1}" type="pres">
      <dgm:prSet presAssocID="{47EA1D85-8C20-410A-B43D-A69395AE4728}" presName="childComposite" presStyleCnt="0">
        <dgm:presLayoutVars>
          <dgm:chMax val="0"/>
          <dgm:chPref val="0"/>
        </dgm:presLayoutVars>
      </dgm:prSet>
      <dgm:spPr/>
    </dgm:pt>
    <dgm:pt modelId="{5309AB38-EFE1-4201-B899-7EED79047631}" type="pres">
      <dgm:prSet presAssocID="{47EA1D85-8C20-410A-B43D-A69395AE4728}" presName="Image" presStyleLbl="node1" presStyleIdx="1" presStyleCnt="4"/>
      <dgm:spPr>
        <a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EE70FA2B-75EC-47A8-8897-86E3909B5266}" type="pres">
      <dgm:prSet presAssocID="{47EA1D85-8C20-410A-B43D-A69395AE4728}" presName="childText" presStyleLbl="lnNode1" presStyleIdx="1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A8935EBC-523C-4386-8EFA-4365E5281C38}" type="pres">
      <dgm:prSet presAssocID="{F4B096C5-5E56-4A2F-9BA1-D312A9AAEB32}" presName="childComposite" presStyleCnt="0">
        <dgm:presLayoutVars>
          <dgm:chMax val="0"/>
          <dgm:chPref val="0"/>
        </dgm:presLayoutVars>
      </dgm:prSet>
      <dgm:spPr/>
    </dgm:pt>
    <dgm:pt modelId="{BD7B429B-1A86-4CB8-8142-831522E5B491}" type="pres">
      <dgm:prSet presAssocID="{F4B096C5-5E56-4A2F-9BA1-D312A9AAEB32}" presName="Image" presStyleLbl="node1" presStyleIdx="2" presStyleCnt="4"/>
      <dgm:spPr>
        <a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55000" b="-55000"/>
          </a:stretch>
        </a:blipFill>
      </dgm:spPr>
    </dgm:pt>
    <dgm:pt modelId="{64BF974E-0984-43E7-888E-99B66A95883A}" type="pres">
      <dgm:prSet presAssocID="{F4B096C5-5E56-4A2F-9BA1-D312A9AAEB32}" presName="childText" presStyleLbl="lnNode1" presStyleIdx="2" presStyleCnt="4" custLinFactNeighborY="-492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6BDF2173-F855-4308-9A7D-1EF7ACB16D26}" type="pres">
      <dgm:prSet presAssocID="{91A60BE7-3EC0-4034-9276-CA39109CE2A0}" presName="childComposite" presStyleCnt="0">
        <dgm:presLayoutVars>
          <dgm:chMax val="0"/>
          <dgm:chPref val="0"/>
        </dgm:presLayoutVars>
      </dgm:prSet>
      <dgm:spPr/>
    </dgm:pt>
    <dgm:pt modelId="{531DA7A5-E25A-4717-B4DC-016CCFB497AD}" type="pres">
      <dgm:prSet presAssocID="{91A60BE7-3EC0-4034-9276-CA39109CE2A0}" presName="Image" presStyleLbl="node1" presStyleIdx="3" presStyleCnt="4"/>
      <dgm:spPr/>
    </dgm:pt>
    <dgm:pt modelId="{EBD9622F-9B89-4562-8FF7-EC9F1F561E28}" type="pres">
      <dgm:prSet presAssocID="{91A60BE7-3EC0-4034-9276-CA39109CE2A0}" presName="childText" presStyleLbl="lnNode1" presStyleIdx="3" presStyleCnt="4">
        <dgm:presLayoutVars>
          <dgm:chMax val="0"/>
          <dgm:chPref val="0"/>
          <dgm:bulletEnabled val="1"/>
        </dgm:presLayoutVars>
      </dgm:prSet>
      <dgm:spPr>
        <a:xfrm>
          <a:off x="676920" y="1810584"/>
          <a:ext cx="896213" cy="398691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</dgm:ptLst>
  <dgm:cxnLst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FEEC0B29-AE23-4BF0-AFD4-C5860008CA5A}" srcId="{E5E8BE3C-ACC7-4D83-8DDB-0E44A3DF9E0B}" destId="{276447D2-FEDB-4BA0-92CF-F170F8401B57}" srcOrd="0" destOrd="0" parTransId="{66BB269B-696F-47F1-B7F4-DB89570A86CA}" sibTransId="{5C3116B5-5DEB-4C49-B078-A04251308362}"/>
    <dgm:cxn modelId="{99B229B2-F2AE-4257-97DF-945DD8405331}" type="presOf" srcId="{47EA1D85-8C20-410A-B43D-A69395AE4728}" destId="{EE70FA2B-75EC-47A8-8897-86E3909B5266}" srcOrd="0" destOrd="0" presId="urn:microsoft.com/office/officeart/2008/layout/PictureAccentList"/>
    <dgm:cxn modelId="{A6C4B411-69D3-4A26-AB69-4F249CE81761}" type="presOf" srcId="{F4B096C5-5E56-4A2F-9BA1-D312A9AAEB32}" destId="{64BF974E-0984-43E7-888E-99B66A95883A}" srcOrd="0" destOrd="0" presId="urn:microsoft.com/office/officeart/2008/layout/PictureAccentList"/>
    <dgm:cxn modelId="{058F789E-FB88-43B3-ADD0-5333D201A4C8}" type="presOf" srcId="{91A60BE7-3EC0-4034-9276-CA39109CE2A0}" destId="{EBD9622F-9B89-4562-8FF7-EC9F1F561E28}" srcOrd="0" destOrd="0" presId="urn:microsoft.com/office/officeart/2008/layout/PictureAccentList"/>
    <dgm:cxn modelId="{F9675CA3-F19D-46F0-8750-EBC0ED6596EF}" srcId="{E5E8BE3C-ACC7-4D83-8DDB-0E44A3DF9E0B}" destId="{47EA1D85-8C20-410A-B43D-A69395AE4728}" srcOrd="1" destOrd="0" parTransId="{EBE3380D-1429-488A-9741-96A61B83567A}" sibTransId="{C080E5FA-DED2-4421-993A-9D4BE707C294}"/>
    <dgm:cxn modelId="{1514AC7A-2103-4D98-AA06-0EB7A7441D11}" type="presOf" srcId="{276447D2-FEDB-4BA0-92CF-F170F8401B57}" destId="{A8BE8FBB-9C26-45A5-A142-737F10F82BE7}" srcOrd="0" destOrd="0" presId="urn:microsoft.com/office/officeart/2008/layout/PictureAccentList"/>
    <dgm:cxn modelId="{B63FE94A-76E7-432D-B200-5B6BA3CE1CF3}" srcId="{E5E8BE3C-ACC7-4D83-8DDB-0E44A3DF9E0B}" destId="{F4B096C5-5E56-4A2F-9BA1-D312A9AAEB32}" srcOrd="2" destOrd="0" parTransId="{CFC81791-018C-4906-A4B4-BC62633B658E}" sibTransId="{A8AD5470-04AF-4CAF-9960-72708B486DFF}"/>
    <dgm:cxn modelId="{D31D9439-C321-4C6F-BE62-255C72ECB24D}" srcId="{E5E8BE3C-ACC7-4D83-8DDB-0E44A3DF9E0B}" destId="{91A60BE7-3EC0-4034-9276-CA39109CE2A0}" srcOrd="3" destOrd="0" parTransId="{B7033867-FD47-4570-AA54-DA133F839C4B}" sibTransId="{87F19B53-897F-43D8-A938-C51CB3E18F5C}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25D3824B-B37E-456A-8A22-133496037F13}" type="presParOf" srcId="{DCEAEFF8-00C4-4099-BE28-4F7DAFF84E73}" destId="{BBA42868-4525-4AE9-95E3-6E56F48005D1}" srcOrd="0" destOrd="0" presId="urn:microsoft.com/office/officeart/2008/layout/PictureAccentList"/>
    <dgm:cxn modelId="{A70F7E5C-0621-4DD3-B721-0F2C65259A38}" type="presParOf" srcId="{BBA42868-4525-4AE9-95E3-6E56F48005D1}" destId="{6622F577-EF12-4297-88B3-189520CC9C08}" srcOrd="0" destOrd="0" presId="urn:microsoft.com/office/officeart/2008/layout/PictureAccentList"/>
    <dgm:cxn modelId="{F4DE1743-227C-4B7A-B370-003FBDD227F6}" type="presParOf" srcId="{BBA42868-4525-4AE9-95E3-6E56F48005D1}" destId="{A8BE8FBB-9C26-45A5-A142-737F10F82BE7}" srcOrd="1" destOrd="0" presId="urn:microsoft.com/office/officeart/2008/layout/PictureAccentList"/>
    <dgm:cxn modelId="{067F04A7-09B6-4152-A71E-6219C1AAA81E}" type="presParOf" srcId="{DCEAEFF8-00C4-4099-BE28-4F7DAFF84E73}" destId="{4F7D2497-A18A-4907-960E-D776B50E1AF1}" srcOrd="1" destOrd="0" presId="urn:microsoft.com/office/officeart/2008/layout/PictureAccentList"/>
    <dgm:cxn modelId="{CD058DB7-2793-4A24-9D8E-091DCAFEE977}" type="presParOf" srcId="{4F7D2497-A18A-4907-960E-D776B50E1AF1}" destId="{5309AB38-EFE1-4201-B899-7EED79047631}" srcOrd="0" destOrd="0" presId="urn:microsoft.com/office/officeart/2008/layout/PictureAccentList"/>
    <dgm:cxn modelId="{A8481CE1-9A43-41DB-A20A-55BA963E75DE}" type="presParOf" srcId="{4F7D2497-A18A-4907-960E-D776B50E1AF1}" destId="{EE70FA2B-75EC-47A8-8897-86E3909B5266}" srcOrd="1" destOrd="0" presId="urn:microsoft.com/office/officeart/2008/layout/PictureAccentList"/>
    <dgm:cxn modelId="{BF63A57B-07AA-48B1-9ABF-D7D96091B2B5}" type="presParOf" srcId="{DCEAEFF8-00C4-4099-BE28-4F7DAFF84E73}" destId="{A8935EBC-523C-4386-8EFA-4365E5281C38}" srcOrd="2" destOrd="0" presId="urn:microsoft.com/office/officeart/2008/layout/PictureAccentList"/>
    <dgm:cxn modelId="{961502D6-D337-49C5-985D-72EDB87D1F57}" type="presParOf" srcId="{A8935EBC-523C-4386-8EFA-4365E5281C38}" destId="{BD7B429B-1A86-4CB8-8142-831522E5B491}" srcOrd="0" destOrd="0" presId="urn:microsoft.com/office/officeart/2008/layout/PictureAccentList"/>
    <dgm:cxn modelId="{589FD5F6-96E2-4BBD-A9AA-EF11D632EDF1}" type="presParOf" srcId="{A8935EBC-523C-4386-8EFA-4365E5281C38}" destId="{64BF974E-0984-43E7-888E-99B66A95883A}" srcOrd="1" destOrd="0" presId="urn:microsoft.com/office/officeart/2008/layout/PictureAccentList"/>
    <dgm:cxn modelId="{98A17FEF-F289-4359-A516-12820E0A8610}" type="presParOf" srcId="{DCEAEFF8-00C4-4099-BE28-4F7DAFF84E73}" destId="{6BDF2173-F855-4308-9A7D-1EF7ACB16D26}" srcOrd="3" destOrd="0" presId="urn:microsoft.com/office/officeart/2008/layout/PictureAccentList"/>
    <dgm:cxn modelId="{ECA6962E-E9DB-4F8F-AEAB-69454EF354AB}" type="presParOf" srcId="{6BDF2173-F855-4308-9A7D-1EF7ACB16D26}" destId="{531DA7A5-E25A-4717-B4DC-016CCFB497AD}" srcOrd="0" destOrd="0" presId="urn:microsoft.com/office/officeart/2008/layout/PictureAccentList"/>
    <dgm:cxn modelId="{D87D9479-FD2D-4949-B619-874BC13F4C02}" type="presParOf" srcId="{6BDF2173-F855-4308-9A7D-1EF7ACB16D26}" destId="{EBD9622F-9B89-4562-8FF7-EC9F1F561E28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00B0F0"/>
        </a:solidFill>
      </dgm:spPr>
      <dgm:t>
        <a:bodyPr/>
        <a:lstStyle/>
        <a:p>
          <a:r>
            <a:rPr lang="pt-BR"/>
            <a:t>Contratos</a:t>
          </a:r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35AEDE81-7CE6-46C1-A4D9-4DD008D317C2}">
      <dgm:prSet/>
      <dgm:spPr/>
      <dgm:t>
        <a:bodyPr/>
        <a:lstStyle/>
        <a:p>
          <a:r>
            <a:rPr lang="pt-BR"/>
            <a:t>Guilherme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78A5D09-614B-42AA-8A07-CB9FC29A47EE}" type="parTrans" cxnId="{B60E7B78-5C20-4C2E-A01E-5FD5E804D256}">
      <dgm:prSet/>
      <dgm:spPr/>
      <dgm:t>
        <a:bodyPr/>
        <a:lstStyle/>
        <a:p>
          <a:endParaRPr lang="pt-BR"/>
        </a:p>
      </dgm:t>
    </dgm:pt>
    <dgm:pt modelId="{EF9794CD-723E-4686-ACB6-A42D009FCEE7}" type="sibTrans" cxnId="{B60E7B78-5C20-4C2E-A01E-5FD5E804D256}">
      <dgm:prSet/>
      <dgm:spPr/>
      <dgm:t>
        <a:bodyPr/>
        <a:lstStyle/>
        <a:p>
          <a:endParaRPr lang="pt-BR"/>
        </a:p>
      </dgm:t>
    </dgm:pt>
    <dgm:pt modelId="{6334451B-6469-4046-99A2-B2D60A51D090}">
      <dgm:prSet/>
      <dgm:spPr/>
      <dgm:t>
        <a:bodyPr/>
        <a:lstStyle/>
        <a:p>
          <a:r>
            <a:rPr lang="pt-BR"/>
            <a:t>Sandro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6B0F7342-4197-4875-B920-C162CD1326F9}" type="parTrans" cxnId="{E18B3653-2301-4576-AEA9-0AEA65975316}">
      <dgm:prSet/>
      <dgm:spPr/>
      <dgm:t>
        <a:bodyPr/>
        <a:lstStyle/>
        <a:p>
          <a:endParaRPr lang="pt-BR"/>
        </a:p>
      </dgm:t>
    </dgm:pt>
    <dgm:pt modelId="{11509C8C-EF9C-4A22-9C26-E7781ABD6743}" type="sibTrans" cxnId="{E18B3653-2301-4576-AEA9-0AEA65975316}">
      <dgm:prSet/>
      <dgm:spPr/>
      <dgm:t>
        <a:bodyPr/>
        <a:lstStyle/>
        <a:p>
          <a:endParaRPr lang="pt-BR"/>
        </a:p>
      </dgm:t>
    </dgm:pt>
    <dgm:pt modelId="{A3DF7EB8-5454-4E17-933E-CC1711093D54}">
      <dgm:prSet/>
      <dgm:spPr/>
      <dgm:t>
        <a:bodyPr/>
        <a:lstStyle/>
        <a:p>
          <a:endParaRPr lang="pt-BR"/>
        </a:p>
      </dgm:t>
    </dgm:pt>
    <dgm:pt modelId="{7AC2666F-017C-4D94-930F-600886A3B959}" type="parTrans" cxnId="{5466D04F-B514-4509-A31B-1CA55C58AB24}">
      <dgm:prSet/>
      <dgm:spPr/>
      <dgm:t>
        <a:bodyPr/>
        <a:lstStyle/>
        <a:p>
          <a:endParaRPr lang="pt-BR"/>
        </a:p>
      </dgm:t>
    </dgm:pt>
    <dgm:pt modelId="{3D7EA97A-BFD7-4CE8-A63D-C41D7856340E}" type="sibTrans" cxnId="{5466D04F-B514-4509-A31B-1CA55C58AB24}">
      <dgm:prSet/>
      <dgm:spPr/>
      <dgm:t>
        <a:bodyPr/>
        <a:lstStyle/>
        <a:p>
          <a:endParaRPr lang="pt-BR"/>
        </a:p>
      </dgm:t>
    </dgm:pt>
    <dgm:pt modelId="{C2F520B2-7C9C-4CEB-8FEC-810CAB5C6664}">
      <dgm:prSet/>
      <dgm:spPr/>
      <dgm:t>
        <a:bodyPr/>
        <a:lstStyle/>
        <a:p>
          <a:endParaRPr lang="pt-BR"/>
        </a:p>
      </dgm:t>
    </dgm:pt>
    <dgm:pt modelId="{46662FF0-66FD-441C-9E5D-AA203A925B3A}" type="parTrans" cxnId="{5D0FA227-01DF-4AE6-9435-46847B06B736}">
      <dgm:prSet/>
      <dgm:spPr/>
      <dgm:t>
        <a:bodyPr/>
        <a:lstStyle/>
        <a:p>
          <a:endParaRPr lang="pt-BR"/>
        </a:p>
      </dgm:t>
    </dgm:pt>
    <dgm:pt modelId="{8654ED4C-B5C5-4DFD-BAF2-E1CEE99F65E6}" type="sibTrans" cxnId="{5D0FA227-01DF-4AE6-9435-46847B06B736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Y="-2036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D894A6DF-13B2-4998-BC90-13EDE0319326}" type="pres">
      <dgm:prSet presAssocID="{6334451B-6469-4046-99A2-B2D60A51D090}" presName="childComposite" presStyleCnt="0">
        <dgm:presLayoutVars>
          <dgm:chMax val="0"/>
          <dgm:chPref val="0"/>
        </dgm:presLayoutVars>
      </dgm:prSet>
      <dgm:spPr/>
    </dgm:pt>
    <dgm:pt modelId="{0E3F1A0B-F1DB-430E-9B72-126380E1EA57}" type="pres">
      <dgm:prSet presAssocID="{6334451B-6469-4046-99A2-B2D60A51D090}" presName="Image" presStyleLbl="node1" presStyleIdx="0" presStyleCnt="4"/>
      <dgm:spPr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6000" r="-6000"/>
          </a:stretch>
        </a:blipFill>
      </dgm:spPr>
      <dgm:t>
        <a:bodyPr/>
        <a:lstStyle/>
        <a:p>
          <a:endParaRPr lang="pt-BR"/>
        </a:p>
      </dgm:t>
    </dgm:pt>
    <dgm:pt modelId="{FC220976-E3F7-4F3D-81C9-12C70DB50043}" type="pres">
      <dgm:prSet presAssocID="{6334451B-6469-4046-99A2-B2D60A51D090}" presName="childText" presStyleLbl="ln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FFDAE4F5-66F9-4896-8969-1D2E8458DB1A}" type="pres">
      <dgm:prSet presAssocID="{35AEDE81-7CE6-46C1-A4D9-4DD008D317C2}" presName="childComposite" presStyleCnt="0">
        <dgm:presLayoutVars>
          <dgm:chMax val="0"/>
          <dgm:chPref val="0"/>
        </dgm:presLayoutVars>
      </dgm:prSet>
      <dgm:spPr/>
    </dgm:pt>
    <dgm:pt modelId="{5B112BA9-85F7-423A-82C0-CD2735499C3F}" type="pres">
      <dgm:prSet presAssocID="{35AEDE81-7CE6-46C1-A4D9-4DD008D317C2}" presName="Image" presStyleLbl="node1" presStyleIdx="1" presStyleCnt="4"/>
      <dgm:spPr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58000" b="-58000"/>
          </a:stretch>
        </a:blipFill>
      </dgm:spPr>
    </dgm:pt>
    <dgm:pt modelId="{59B70C99-482A-4447-8076-8E85CC0EACB2}" type="pres">
      <dgm:prSet presAssocID="{35AEDE81-7CE6-46C1-A4D9-4DD008D317C2}" presName="childText" presStyleLbl="lnNode1" presStyleIdx="1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D4EE0FA5-99BF-4DD7-A03A-304DEEB6B8E4}" type="pres">
      <dgm:prSet presAssocID="{A3DF7EB8-5454-4E17-933E-CC1711093D54}" presName="childComposite" presStyleCnt="0">
        <dgm:presLayoutVars>
          <dgm:chMax val="0"/>
          <dgm:chPref val="0"/>
        </dgm:presLayoutVars>
      </dgm:prSet>
      <dgm:spPr/>
    </dgm:pt>
    <dgm:pt modelId="{B1E05FE3-2A09-40FE-A9C7-1E9D57B24E5E}" type="pres">
      <dgm:prSet presAssocID="{A3DF7EB8-5454-4E17-933E-CC1711093D54}" presName="Image" presStyleLbl="node1" presStyleIdx="2" presStyleCnt="4"/>
      <dgm:spPr/>
    </dgm:pt>
    <dgm:pt modelId="{592A4883-A720-4D58-88B4-D773F3CCF41E}" type="pres">
      <dgm:prSet presAssocID="{A3DF7EB8-5454-4E17-933E-CC1711093D54}" presName="childText" presStyleLbl="lnNode1" presStyleIdx="2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72345B89-8727-461F-8964-1386BF50C9E5}" type="pres">
      <dgm:prSet presAssocID="{C2F520B2-7C9C-4CEB-8FEC-810CAB5C6664}" presName="childComposite" presStyleCnt="0">
        <dgm:presLayoutVars>
          <dgm:chMax val="0"/>
          <dgm:chPref val="0"/>
        </dgm:presLayoutVars>
      </dgm:prSet>
      <dgm:spPr/>
    </dgm:pt>
    <dgm:pt modelId="{7680F447-6B33-4260-82CE-43731966070D}" type="pres">
      <dgm:prSet presAssocID="{C2F520B2-7C9C-4CEB-8FEC-810CAB5C6664}" presName="Image" presStyleLbl="node1" presStyleIdx="3" presStyleCnt="4"/>
      <dgm:spPr/>
    </dgm:pt>
    <dgm:pt modelId="{EA03350C-86DC-440D-BD88-7147E063C7AA}" type="pres">
      <dgm:prSet presAssocID="{C2F520B2-7C9C-4CEB-8FEC-810CAB5C6664}" presName="childText" presStyleLbl="lnNode1" presStyleIdx="3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</dgm:ptLst>
  <dgm:cxnLst>
    <dgm:cxn modelId="{5466D04F-B514-4509-A31B-1CA55C58AB24}" srcId="{E5E8BE3C-ACC7-4D83-8DDB-0E44A3DF9E0B}" destId="{A3DF7EB8-5454-4E17-933E-CC1711093D54}" srcOrd="2" destOrd="0" parTransId="{7AC2666F-017C-4D94-930F-600886A3B959}" sibTransId="{3D7EA97A-BFD7-4CE8-A63D-C41D7856340E}"/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A7C38737-0BCA-4E96-986D-652E8053A14E}" type="presOf" srcId="{6334451B-6469-4046-99A2-B2D60A51D090}" destId="{FC220976-E3F7-4F3D-81C9-12C70DB50043}" srcOrd="0" destOrd="0" presId="urn:microsoft.com/office/officeart/2008/layout/PictureAccentList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5D0FA227-01DF-4AE6-9435-46847B06B736}" srcId="{E5E8BE3C-ACC7-4D83-8DDB-0E44A3DF9E0B}" destId="{C2F520B2-7C9C-4CEB-8FEC-810CAB5C6664}" srcOrd="3" destOrd="0" parTransId="{46662FF0-66FD-441C-9E5D-AA203A925B3A}" sibTransId="{8654ED4C-B5C5-4DFD-BAF2-E1CEE99F65E6}"/>
    <dgm:cxn modelId="{E18B3653-2301-4576-AEA9-0AEA65975316}" srcId="{E5E8BE3C-ACC7-4D83-8DDB-0E44A3DF9E0B}" destId="{6334451B-6469-4046-99A2-B2D60A51D090}" srcOrd="0" destOrd="0" parTransId="{6B0F7342-4197-4875-B920-C162CD1326F9}" sibTransId="{11509C8C-EF9C-4A22-9C26-E7781ABD6743}"/>
    <dgm:cxn modelId="{B60E7B78-5C20-4C2E-A01E-5FD5E804D256}" srcId="{E5E8BE3C-ACC7-4D83-8DDB-0E44A3DF9E0B}" destId="{35AEDE81-7CE6-46C1-A4D9-4DD008D317C2}" srcOrd="1" destOrd="0" parTransId="{F78A5D09-614B-42AA-8A07-CB9FC29A47EE}" sibTransId="{EF9794CD-723E-4686-ACB6-A42D009FCEE7}"/>
    <dgm:cxn modelId="{F8D36A5E-18AF-4DAE-B789-7B9D30C17319}" type="presOf" srcId="{C2F520B2-7C9C-4CEB-8FEC-810CAB5C6664}" destId="{EA03350C-86DC-440D-BD88-7147E063C7AA}" srcOrd="0" destOrd="0" presId="urn:microsoft.com/office/officeart/2008/layout/PictureAccentList"/>
    <dgm:cxn modelId="{E5DB6DB3-9498-43A3-9C2D-37CB0D453ABF}" type="presOf" srcId="{A3DF7EB8-5454-4E17-933E-CC1711093D54}" destId="{592A4883-A720-4D58-88B4-D773F3CCF41E}" srcOrd="0" destOrd="0" presId="urn:microsoft.com/office/officeart/2008/layout/PictureAccentList"/>
    <dgm:cxn modelId="{5E29BFEC-67D0-4B7E-BF8B-9FBF9B027E1E}" type="presOf" srcId="{35AEDE81-7CE6-46C1-A4D9-4DD008D317C2}" destId="{59B70C99-482A-4447-8076-8E85CC0EACB2}" srcOrd="0" destOrd="0" presId="urn:microsoft.com/office/officeart/2008/layout/PictureAccentList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126BF179-FAA9-4457-8815-87709A439E42}" type="presParOf" srcId="{DCEAEFF8-00C4-4099-BE28-4F7DAFF84E73}" destId="{D894A6DF-13B2-4998-BC90-13EDE0319326}" srcOrd="0" destOrd="0" presId="urn:microsoft.com/office/officeart/2008/layout/PictureAccentList"/>
    <dgm:cxn modelId="{DD022896-9FE5-4876-A03A-FB8BE92EF5AA}" type="presParOf" srcId="{D894A6DF-13B2-4998-BC90-13EDE0319326}" destId="{0E3F1A0B-F1DB-430E-9B72-126380E1EA57}" srcOrd="0" destOrd="0" presId="urn:microsoft.com/office/officeart/2008/layout/PictureAccentList"/>
    <dgm:cxn modelId="{BB3A9AA4-6821-4339-87F0-235508BAF7A6}" type="presParOf" srcId="{D894A6DF-13B2-4998-BC90-13EDE0319326}" destId="{FC220976-E3F7-4F3D-81C9-12C70DB50043}" srcOrd="1" destOrd="0" presId="urn:microsoft.com/office/officeart/2008/layout/PictureAccentList"/>
    <dgm:cxn modelId="{B6F65EFC-AA78-43AC-9198-14EEEB1DC806}" type="presParOf" srcId="{DCEAEFF8-00C4-4099-BE28-4F7DAFF84E73}" destId="{FFDAE4F5-66F9-4896-8969-1D2E8458DB1A}" srcOrd="1" destOrd="0" presId="urn:microsoft.com/office/officeart/2008/layout/PictureAccentList"/>
    <dgm:cxn modelId="{A823F77C-1E5C-4080-BE74-8D455C339551}" type="presParOf" srcId="{FFDAE4F5-66F9-4896-8969-1D2E8458DB1A}" destId="{5B112BA9-85F7-423A-82C0-CD2735499C3F}" srcOrd="0" destOrd="0" presId="urn:microsoft.com/office/officeart/2008/layout/PictureAccentList"/>
    <dgm:cxn modelId="{874DB4FC-3550-49C1-A9E4-3A22DED8E186}" type="presParOf" srcId="{FFDAE4F5-66F9-4896-8969-1D2E8458DB1A}" destId="{59B70C99-482A-4447-8076-8E85CC0EACB2}" srcOrd="1" destOrd="0" presId="urn:microsoft.com/office/officeart/2008/layout/PictureAccentList"/>
    <dgm:cxn modelId="{43C675FD-123F-4D5D-B08A-5F4E3DAC4846}" type="presParOf" srcId="{DCEAEFF8-00C4-4099-BE28-4F7DAFF84E73}" destId="{D4EE0FA5-99BF-4DD7-A03A-304DEEB6B8E4}" srcOrd="2" destOrd="0" presId="urn:microsoft.com/office/officeart/2008/layout/PictureAccentList"/>
    <dgm:cxn modelId="{B0E22769-A8CB-4AE4-B22E-14D7CD7ACD87}" type="presParOf" srcId="{D4EE0FA5-99BF-4DD7-A03A-304DEEB6B8E4}" destId="{B1E05FE3-2A09-40FE-A9C7-1E9D57B24E5E}" srcOrd="0" destOrd="0" presId="urn:microsoft.com/office/officeart/2008/layout/PictureAccentList"/>
    <dgm:cxn modelId="{6A11B113-7243-421D-A6A2-BD062F3A6E2A}" type="presParOf" srcId="{D4EE0FA5-99BF-4DD7-A03A-304DEEB6B8E4}" destId="{592A4883-A720-4D58-88B4-D773F3CCF41E}" srcOrd="1" destOrd="0" presId="urn:microsoft.com/office/officeart/2008/layout/PictureAccentList"/>
    <dgm:cxn modelId="{AFA35728-D42B-4805-A3B7-03AEC0A6683E}" type="presParOf" srcId="{DCEAEFF8-00C4-4099-BE28-4F7DAFF84E73}" destId="{72345B89-8727-461F-8964-1386BF50C9E5}" srcOrd="3" destOrd="0" presId="urn:microsoft.com/office/officeart/2008/layout/PictureAccentList"/>
    <dgm:cxn modelId="{CE2CC358-335B-462E-ABD1-7524B83864DE}" type="presParOf" srcId="{72345B89-8727-461F-8964-1386BF50C9E5}" destId="{7680F447-6B33-4260-82CE-43731966070D}" srcOrd="0" destOrd="0" presId="urn:microsoft.com/office/officeart/2008/layout/PictureAccentList"/>
    <dgm:cxn modelId="{ED6ECB30-6D33-4835-B8FE-C3F35DBC5ADF}" type="presParOf" srcId="{72345B89-8727-461F-8964-1386BF50C9E5}" destId="{EA03350C-86DC-440D-BD88-7147E063C7AA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</dgm:ptLst>
  <dgm:cxnLst>
    <dgm:cxn modelId="{27E0BA88-6767-40A8-8765-E3964629813C}" type="presOf" srcId="{099A61A2-39BC-4998-BFA1-263125C98BF7}" destId="{7ECA83C3-86D1-4639-B936-9825E3D7F2CF}" srcOrd="0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FFC000"/>
        </a:solidFill>
      </dgm:spPr>
      <dgm:t>
        <a:bodyPr/>
        <a:lstStyle/>
        <a:p>
          <a:r>
            <a:rPr lang="pt-BR"/>
            <a:t>Pessoal</a:t>
          </a:r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7B711AEB-AB79-4281-91FA-04CBEB7286A4}">
      <dgm:prSet phldrT="[Texto]"/>
      <dgm:spPr>
        <a:solidFill>
          <a:srgbClr val="FFC000"/>
        </a:solidFill>
      </dgm:spPr>
      <dgm:t>
        <a:bodyPr/>
        <a:lstStyle/>
        <a:p>
          <a:r>
            <a:rPr lang="pt-BR"/>
            <a:t>Samuel Romani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722AFF51-6951-4BDB-8D40-C2EC4A1502CF}" type="parTrans" cxnId="{9EB97FA5-4A3D-48B4-9E83-3C970C0355CD}">
      <dgm:prSet/>
      <dgm:spPr/>
      <dgm:t>
        <a:bodyPr/>
        <a:lstStyle/>
        <a:p>
          <a:endParaRPr lang="pt-BR"/>
        </a:p>
      </dgm:t>
    </dgm:pt>
    <dgm:pt modelId="{3C985992-1280-468D-A62D-1511E124FA56}" type="sibTrans" cxnId="{9EB97FA5-4A3D-48B4-9E83-3C970C0355CD}">
      <dgm:prSet/>
      <dgm:spPr/>
      <dgm:t>
        <a:bodyPr/>
        <a:lstStyle/>
        <a:p>
          <a:endParaRPr lang="pt-BR"/>
        </a:p>
      </dgm:t>
    </dgm:pt>
    <dgm:pt modelId="{A6E44159-A196-433F-8BBE-1E8CB3FC880A}">
      <dgm:prSet custT="1"/>
      <dgm:spPr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78232" tIns="78232" rIns="78232" bIns="78232" numCol="1" spcCol="1270" anchor="ctr" anchorCtr="0"/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Mauricio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F265851B-2970-48EB-A45B-7ECA5F6EC95C}" type="parTrans" cxnId="{E00EE2C5-1358-49AF-A623-9862A3CBCA5E}">
      <dgm:prSet/>
      <dgm:spPr/>
      <dgm:t>
        <a:bodyPr/>
        <a:lstStyle/>
        <a:p>
          <a:endParaRPr lang="pt-BR"/>
        </a:p>
      </dgm:t>
    </dgm:pt>
    <dgm:pt modelId="{F6D403A6-EA96-4EB9-9FA6-0CE64831E666}" type="sibTrans" cxnId="{E00EE2C5-1358-49AF-A623-9862A3CBCA5E}">
      <dgm:prSet/>
      <dgm:spPr/>
      <dgm:t>
        <a:bodyPr/>
        <a:lstStyle/>
        <a:p>
          <a:endParaRPr lang="pt-BR"/>
        </a:p>
      </dgm:t>
    </dgm:pt>
    <dgm:pt modelId="{FBB4DCE8-5673-4C6C-9D3E-E0F1E034ABA6}">
      <dgm:prSet/>
      <dgm:spPr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78232" tIns="78232" rIns="78232" bIns="78232" numCol="1" spcCol="1270" anchor="ctr" anchorCtr="0"/>
        <a:lstStyle/>
        <a:p>
          <a:pPr>
            <a:buNone/>
          </a:pPr>
          <a:endParaRPr lang="pt-BR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D23F8153-8949-4F00-BD49-18A3C6B8A38B}" type="parTrans" cxnId="{42BC5BDA-665D-4005-B0DC-B784A0C72DAF}">
      <dgm:prSet/>
      <dgm:spPr/>
      <dgm:t>
        <a:bodyPr/>
        <a:lstStyle/>
        <a:p>
          <a:endParaRPr lang="pt-BR"/>
        </a:p>
      </dgm:t>
    </dgm:pt>
    <dgm:pt modelId="{546C32F5-CB46-4A0B-849A-EE5C18A84D2A}" type="sibTrans" cxnId="{42BC5BDA-665D-4005-B0DC-B784A0C72DAF}">
      <dgm:prSet/>
      <dgm:spPr/>
      <dgm:t>
        <a:bodyPr/>
        <a:lstStyle/>
        <a:p>
          <a:endParaRPr lang="pt-BR"/>
        </a:p>
      </dgm:t>
    </dgm:pt>
    <dgm:pt modelId="{EE2A101F-B552-42D8-9F52-DCE7F7F08C35}">
      <dgm:prSet/>
      <dgm:spPr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78232" tIns="78232" rIns="78232" bIns="78232" numCol="1" spcCol="1270" anchor="ctr" anchorCtr="0"/>
        <a:lstStyle/>
        <a:p>
          <a:pPr>
            <a:buNone/>
          </a:pPr>
          <a:endParaRPr lang="pt-BR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2FA6BCBA-EE1E-4116-B07C-0216B792E3B7}" type="parTrans" cxnId="{751FF748-B32E-4BE8-9DC7-558E0F42D4A2}">
      <dgm:prSet/>
      <dgm:spPr/>
      <dgm:t>
        <a:bodyPr/>
        <a:lstStyle/>
        <a:p>
          <a:endParaRPr lang="pt-BR"/>
        </a:p>
      </dgm:t>
    </dgm:pt>
    <dgm:pt modelId="{7E556725-4431-423C-B007-3945F1DFCD65}" type="sibTrans" cxnId="{751FF748-B32E-4BE8-9DC7-558E0F42D4A2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X="-198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F979EA1C-91BC-4635-8E02-D824C89B2478}" type="pres">
      <dgm:prSet presAssocID="{7B711AEB-AB79-4281-91FA-04CBEB7286A4}" presName="childComposite" presStyleCnt="0">
        <dgm:presLayoutVars>
          <dgm:chMax val="0"/>
          <dgm:chPref val="0"/>
        </dgm:presLayoutVars>
      </dgm:prSet>
      <dgm:spPr/>
    </dgm:pt>
    <dgm:pt modelId="{DA7B799E-C705-4376-B75F-64CD8168D4E6}" type="pres">
      <dgm:prSet presAssocID="{7B711AEB-AB79-4281-91FA-04CBEB7286A4}" presName="Image" presStyleLbl="node1" presStyleIdx="0" presStyleCnt="4"/>
      <dgm:spPr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</dgm:spPr>
    </dgm:pt>
    <dgm:pt modelId="{0A618F4A-FAF1-4038-BD5B-56EB98841048}" type="pres">
      <dgm:prSet presAssocID="{7B711AEB-AB79-4281-91FA-04CBEB7286A4}" presName="childText" presStyleLbl="ln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3D6654C8-CBED-40BB-97AF-603EE6FA05D2}" type="pres">
      <dgm:prSet presAssocID="{A6E44159-A196-433F-8BBE-1E8CB3FC880A}" presName="childComposite" presStyleCnt="0">
        <dgm:presLayoutVars>
          <dgm:chMax val="0"/>
          <dgm:chPref val="0"/>
        </dgm:presLayoutVars>
      </dgm:prSet>
      <dgm:spPr/>
    </dgm:pt>
    <dgm:pt modelId="{BFB8A3FB-614B-4CDA-982D-E32AEA173CA2}" type="pres">
      <dgm:prSet presAssocID="{A6E44159-A196-433F-8BBE-1E8CB3FC880A}" presName="Image" presStyleLbl="node1" presStyleIdx="1" presStyleCnt="4"/>
      <dgm:spPr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63004A5E-7705-44FB-BCF1-468C382C8E05}" type="pres">
      <dgm:prSet presAssocID="{A6E44159-A196-433F-8BBE-1E8CB3FC880A}" presName="childText" presStyleLbl="lnNode1" presStyleIdx="1" presStyleCnt="4">
        <dgm:presLayoutVars>
          <dgm:chMax val="0"/>
          <dgm:chPref val="0"/>
          <dgm:bulletEnabled val="1"/>
        </dgm:presLayoutVars>
      </dgm:prSet>
      <dgm:spPr>
        <a:xfrm>
          <a:off x="738485" y="1848895"/>
          <a:ext cx="1160173" cy="407128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402AE06E-4521-4BFB-8756-9D175C8ED7EF}" type="pres">
      <dgm:prSet presAssocID="{FBB4DCE8-5673-4C6C-9D3E-E0F1E034ABA6}" presName="childComposite" presStyleCnt="0">
        <dgm:presLayoutVars>
          <dgm:chMax val="0"/>
          <dgm:chPref val="0"/>
        </dgm:presLayoutVars>
      </dgm:prSet>
      <dgm:spPr/>
    </dgm:pt>
    <dgm:pt modelId="{FF99B15D-413A-44B8-812A-4E6364E026D4}" type="pres">
      <dgm:prSet presAssocID="{FBB4DCE8-5673-4C6C-9D3E-E0F1E034ABA6}" presName="Image" presStyleLbl="node1" presStyleIdx="2" presStyleCnt="4"/>
      <dgm:spPr/>
    </dgm:pt>
    <dgm:pt modelId="{9D203D34-BD10-4C35-B51B-D8235B4B24D3}" type="pres">
      <dgm:prSet presAssocID="{FBB4DCE8-5673-4C6C-9D3E-E0F1E034ABA6}" presName="childText" presStyleLbl="lnNode1" presStyleIdx="2" presStyleCnt="4">
        <dgm:presLayoutVars>
          <dgm:chMax val="0"/>
          <dgm:chPref val="0"/>
          <dgm:bulletEnabled val="1"/>
        </dgm:presLayoutVars>
      </dgm:prSet>
      <dgm:spPr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5A1587E8-6883-444C-9FC2-21CDF5322A75}" type="pres">
      <dgm:prSet presAssocID="{EE2A101F-B552-42D8-9F52-DCE7F7F08C35}" presName="childComposite" presStyleCnt="0">
        <dgm:presLayoutVars>
          <dgm:chMax val="0"/>
          <dgm:chPref val="0"/>
        </dgm:presLayoutVars>
      </dgm:prSet>
      <dgm:spPr/>
    </dgm:pt>
    <dgm:pt modelId="{E6BAA88D-E197-4392-8DB9-BD28A9437428}" type="pres">
      <dgm:prSet presAssocID="{EE2A101F-B552-42D8-9F52-DCE7F7F08C35}" presName="Image" presStyleLbl="node1" presStyleIdx="3" presStyleCnt="4"/>
      <dgm:spPr/>
    </dgm:pt>
    <dgm:pt modelId="{0B6A150C-7E91-4E49-98A8-FFB737378385}" type="pres">
      <dgm:prSet presAssocID="{EE2A101F-B552-42D8-9F52-DCE7F7F08C35}" presName="childText" presStyleLbl="lnNode1" presStyleIdx="3" presStyleCnt="4">
        <dgm:presLayoutVars>
          <dgm:chMax val="0"/>
          <dgm:chPref val="0"/>
          <dgm:bulletEnabled val="1"/>
        </dgm:presLayoutVars>
      </dgm:prSet>
      <dgm:spPr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</dgm:ptLst>
  <dgm:cxnLst>
    <dgm:cxn modelId="{42BC5BDA-665D-4005-B0DC-B784A0C72DAF}" srcId="{E5E8BE3C-ACC7-4D83-8DDB-0E44A3DF9E0B}" destId="{FBB4DCE8-5673-4C6C-9D3E-E0F1E034ABA6}" srcOrd="2" destOrd="0" parTransId="{D23F8153-8949-4F00-BD49-18A3C6B8A38B}" sibTransId="{546C32F5-CB46-4A0B-849A-EE5C18A84D2A}"/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70D5B3EC-6FE9-4B7E-9AD8-89AE34319DF3}" type="presOf" srcId="{7B711AEB-AB79-4281-91FA-04CBEB7286A4}" destId="{0A618F4A-FAF1-4038-BD5B-56EB98841048}" srcOrd="0" destOrd="0" presId="urn:microsoft.com/office/officeart/2008/layout/PictureAccentList"/>
    <dgm:cxn modelId="{751FF748-B32E-4BE8-9DC7-558E0F42D4A2}" srcId="{E5E8BE3C-ACC7-4D83-8DDB-0E44A3DF9E0B}" destId="{EE2A101F-B552-42D8-9F52-DCE7F7F08C35}" srcOrd="3" destOrd="0" parTransId="{2FA6BCBA-EE1E-4116-B07C-0216B792E3B7}" sibTransId="{7E556725-4431-423C-B007-3945F1DFCD65}"/>
    <dgm:cxn modelId="{E00EE2C5-1358-49AF-A623-9862A3CBCA5E}" srcId="{E5E8BE3C-ACC7-4D83-8DDB-0E44A3DF9E0B}" destId="{A6E44159-A196-433F-8BBE-1E8CB3FC880A}" srcOrd="1" destOrd="0" parTransId="{F265851B-2970-48EB-A45B-7ECA5F6EC95C}" sibTransId="{F6D403A6-EA96-4EB9-9FA6-0CE64831E666}"/>
    <dgm:cxn modelId="{7E5C704E-3543-4225-BBBA-83F60169429A}" type="presOf" srcId="{FBB4DCE8-5673-4C6C-9D3E-E0F1E034ABA6}" destId="{9D203D34-BD10-4C35-B51B-D8235B4B24D3}" srcOrd="0" destOrd="0" presId="urn:microsoft.com/office/officeart/2008/layout/PictureAccentList"/>
    <dgm:cxn modelId="{9EB97FA5-4A3D-48B4-9E83-3C970C0355CD}" srcId="{E5E8BE3C-ACC7-4D83-8DDB-0E44A3DF9E0B}" destId="{7B711AEB-AB79-4281-91FA-04CBEB7286A4}" srcOrd="0" destOrd="0" parTransId="{722AFF51-6951-4BDB-8D40-C2EC4A1502CF}" sibTransId="{3C985992-1280-468D-A62D-1511E124FA56}"/>
    <dgm:cxn modelId="{3D305A4F-2261-4DA8-8DFE-26A3438A6E88}" type="presOf" srcId="{EE2A101F-B552-42D8-9F52-DCE7F7F08C35}" destId="{0B6A150C-7E91-4E49-98A8-FFB737378385}" srcOrd="0" destOrd="0" presId="urn:microsoft.com/office/officeart/2008/layout/PictureAccentList"/>
    <dgm:cxn modelId="{4CF5237B-77C6-4804-8C90-CE79A185C488}" type="presOf" srcId="{A6E44159-A196-433F-8BBE-1E8CB3FC880A}" destId="{63004A5E-7705-44FB-BCF1-468C382C8E05}" srcOrd="0" destOrd="0" presId="urn:microsoft.com/office/officeart/2008/layout/PictureAccentList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B77BFE0B-F97B-4246-B7E7-6746B770D40D}" type="presParOf" srcId="{DCEAEFF8-00C4-4099-BE28-4F7DAFF84E73}" destId="{F979EA1C-91BC-4635-8E02-D824C89B2478}" srcOrd="0" destOrd="0" presId="urn:microsoft.com/office/officeart/2008/layout/PictureAccentList"/>
    <dgm:cxn modelId="{2365DB13-A876-41CC-A1C8-14FCBE60E7E8}" type="presParOf" srcId="{F979EA1C-91BC-4635-8E02-D824C89B2478}" destId="{DA7B799E-C705-4376-B75F-64CD8168D4E6}" srcOrd="0" destOrd="0" presId="urn:microsoft.com/office/officeart/2008/layout/PictureAccentList"/>
    <dgm:cxn modelId="{EF9AF1A7-91D4-4C17-B124-53E2CEAC757E}" type="presParOf" srcId="{F979EA1C-91BC-4635-8E02-D824C89B2478}" destId="{0A618F4A-FAF1-4038-BD5B-56EB98841048}" srcOrd="1" destOrd="0" presId="urn:microsoft.com/office/officeart/2008/layout/PictureAccentList"/>
    <dgm:cxn modelId="{3549A5DC-FDB8-4510-A77E-7964DECD0B9E}" type="presParOf" srcId="{DCEAEFF8-00C4-4099-BE28-4F7DAFF84E73}" destId="{3D6654C8-CBED-40BB-97AF-603EE6FA05D2}" srcOrd="1" destOrd="0" presId="urn:microsoft.com/office/officeart/2008/layout/PictureAccentList"/>
    <dgm:cxn modelId="{73AFDD19-555F-43DC-99B4-35AFE9CA85FD}" type="presParOf" srcId="{3D6654C8-CBED-40BB-97AF-603EE6FA05D2}" destId="{BFB8A3FB-614B-4CDA-982D-E32AEA173CA2}" srcOrd="0" destOrd="0" presId="urn:microsoft.com/office/officeart/2008/layout/PictureAccentList"/>
    <dgm:cxn modelId="{E7A81AEC-1ED1-42A6-A6BD-C8CEBB422AA8}" type="presParOf" srcId="{3D6654C8-CBED-40BB-97AF-603EE6FA05D2}" destId="{63004A5E-7705-44FB-BCF1-468C382C8E05}" srcOrd="1" destOrd="0" presId="urn:microsoft.com/office/officeart/2008/layout/PictureAccentList"/>
    <dgm:cxn modelId="{51F539FA-9B6D-4594-8A44-9E54A88A6D0B}" type="presParOf" srcId="{DCEAEFF8-00C4-4099-BE28-4F7DAFF84E73}" destId="{402AE06E-4521-4BFB-8756-9D175C8ED7EF}" srcOrd="2" destOrd="0" presId="urn:microsoft.com/office/officeart/2008/layout/PictureAccentList"/>
    <dgm:cxn modelId="{423C5A6B-D4CC-4E9D-BB25-8D25E20A42D0}" type="presParOf" srcId="{402AE06E-4521-4BFB-8756-9D175C8ED7EF}" destId="{FF99B15D-413A-44B8-812A-4E6364E026D4}" srcOrd="0" destOrd="0" presId="urn:microsoft.com/office/officeart/2008/layout/PictureAccentList"/>
    <dgm:cxn modelId="{AAD6629A-9D70-4D7B-A009-B0D496790690}" type="presParOf" srcId="{402AE06E-4521-4BFB-8756-9D175C8ED7EF}" destId="{9D203D34-BD10-4C35-B51B-D8235B4B24D3}" srcOrd="1" destOrd="0" presId="urn:microsoft.com/office/officeart/2008/layout/PictureAccentList"/>
    <dgm:cxn modelId="{C41B9677-79C6-4CB2-9302-62632CC683C4}" type="presParOf" srcId="{DCEAEFF8-00C4-4099-BE28-4F7DAFF84E73}" destId="{5A1587E8-6883-444C-9FC2-21CDF5322A75}" srcOrd="3" destOrd="0" presId="urn:microsoft.com/office/officeart/2008/layout/PictureAccentList"/>
    <dgm:cxn modelId="{BF875E85-FB63-4EB0-BD1E-141DB9FCBE3C}" type="presParOf" srcId="{5A1587E8-6883-444C-9FC2-21CDF5322A75}" destId="{E6BAA88D-E197-4392-8DB9-BD28A9437428}" srcOrd="0" destOrd="0" presId="urn:microsoft.com/office/officeart/2008/layout/PictureAccentList"/>
    <dgm:cxn modelId="{70298635-C8B5-411B-A687-309CD04F98F2}" type="presParOf" srcId="{5A1587E8-6883-444C-9FC2-21CDF5322A75}" destId="{0B6A150C-7E91-4E49-98A8-FFB737378385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00B050"/>
        </a:solidFill>
      </dgm:spPr>
      <dgm:t>
        <a:bodyPr/>
        <a:lstStyle/>
        <a:p>
          <a:r>
            <a:rPr lang="pt-BR"/>
            <a:t>Arrecadação</a:t>
          </a:r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EE817BAA-4520-4EF8-80CB-E98CAF14CC33}">
      <dgm:prSet phldrT="[Texto]"/>
      <dgm:spPr>
        <a:solidFill>
          <a:srgbClr val="00B050"/>
        </a:solidFill>
      </dgm:spPr>
      <dgm:t>
        <a:bodyPr/>
        <a:lstStyle/>
        <a:p>
          <a:r>
            <a:rPr lang="pt-BR"/>
            <a:t>David Santana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0A046EF2-00D9-444C-A2A7-12FEE0B93C30}" type="parTrans" cxnId="{989EFEAB-6872-4247-8C00-4251C77A50D1}">
      <dgm:prSet/>
      <dgm:spPr/>
      <dgm:t>
        <a:bodyPr/>
        <a:lstStyle/>
        <a:p>
          <a:endParaRPr lang="pt-BR"/>
        </a:p>
      </dgm:t>
    </dgm:pt>
    <dgm:pt modelId="{E7E1D42A-A241-47D5-ACCA-CE3BCAE20A27}" type="sibTrans" cxnId="{989EFEAB-6872-4247-8C00-4251C77A50D1}">
      <dgm:prSet/>
      <dgm:spPr/>
      <dgm:t>
        <a:bodyPr/>
        <a:lstStyle/>
        <a:p>
          <a:endParaRPr lang="pt-BR"/>
        </a:p>
      </dgm:t>
    </dgm:pt>
    <dgm:pt modelId="{A59EA9BA-4D33-495F-83E3-6A0B9541701C}">
      <dgm:prSet custT="1"/>
      <dgm:spPr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6896" tIns="56896" rIns="56896" bIns="56896" numCol="1" spcCol="1270" anchor="ctr" anchorCtr="0"/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João Leones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C9CB1B71-90AD-4A33-A89B-4C48FA720749}" type="parTrans" cxnId="{2DA76C46-C5EE-42DA-9404-6B1A065538ED}">
      <dgm:prSet/>
      <dgm:spPr/>
      <dgm:t>
        <a:bodyPr/>
        <a:lstStyle/>
        <a:p>
          <a:endParaRPr lang="pt-BR"/>
        </a:p>
      </dgm:t>
    </dgm:pt>
    <dgm:pt modelId="{D3301159-D32B-4141-86BA-222D69A7BA40}" type="sibTrans" cxnId="{2DA76C46-C5EE-42DA-9404-6B1A065538ED}">
      <dgm:prSet/>
      <dgm:spPr/>
      <dgm:t>
        <a:bodyPr/>
        <a:lstStyle/>
        <a:p>
          <a:endParaRPr lang="pt-BR"/>
        </a:p>
      </dgm:t>
    </dgm:pt>
    <dgm:pt modelId="{E05046BC-8290-41FA-A14C-BDDE31768FB5}">
      <dgm:prSet custT="1"/>
      <dgm:spPr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6896" tIns="56896" rIns="56896" bIns="56896" numCol="1" spcCol="1270" anchor="ctr" anchorCtr="0"/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Pedro Drochner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E2E3C82E-D43B-4A95-AC92-FFA455D395F1}" type="parTrans" cxnId="{D491EEBB-376C-4411-B5B5-E3EB18B0951A}">
      <dgm:prSet/>
      <dgm:spPr/>
      <dgm:t>
        <a:bodyPr/>
        <a:lstStyle/>
        <a:p>
          <a:endParaRPr lang="pt-BR"/>
        </a:p>
      </dgm:t>
    </dgm:pt>
    <dgm:pt modelId="{E3E61672-66F8-47B4-A9AA-B340EBFFD648}" type="sibTrans" cxnId="{D491EEBB-376C-4411-B5B5-E3EB18B0951A}">
      <dgm:prSet/>
      <dgm:spPr/>
      <dgm:t>
        <a:bodyPr/>
        <a:lstStyle/>
        <a:p>
          <a:endParaRPr lang="pt-BR"/>
        </a:p>
      </dgm:t>
    </dgm:pt>
    <dgm:pt modelId="{92195997-8D87-46B1-A3F5-E970E1B878ED}">
      <dgm:prSet custT="1"/>
      <dgm:spPr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6896" tIns="56896" rIns="56896" bIns="56896" numCol="1" spcCol="1270" anchor="ctr" anchorCtr="0"/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Ana Paula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2B3E849A-BE71-4762-BA37-E3E28F32B14A}" type="parTrans" cxnId="{6B268179-85DB-45A2-9CA2-7E1B2E95027B}">
      <dgm:prSet/>
      <dgm:spPr/>
      <dgm:t>
        <a:bodyPr/>
        <a:lstStyle/>
        <a:p>
          <a:endParaRPr lang="pt-BR"/>
        </a:p>
      </dgm:t>
    </dgm:pt>
    <dgm:pt modelId="{39D06751-207C-4C92-9BFF-BCC0873E9505}" type="sibTrans" cxnId="{6B268179-85DB-45A2-9CA2-7E1B2E95027B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X="625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4606A376-E832-48DE-8CA5-6A4E7604F8B3}" type="pres">
      <dgm:prSet presAssocID="{E05046BC-8290-41FA-A14C-BDDE31768FB5}" presName="childComposite" presStyleCnt="0">
        <dgm:presLayoutVars>
          <dgm:chMax val="0"/>
          <dgm:chPref val="0"/>
        </dgm:presLayoutVars>
      </dgm:prSet>
      <dgm:spPr/>
    </dgm:pt>
    <dgm:pt modelId="{D5E4C24E-2965-44CD-86C3-171B401BEF94}" type="pres">
      <dgm:prSet presAssocID="{E05046BC-8290-41FA-A14C-BDDE31768FB5}" presName="Image" presStyleLbl="node1" presStyleIdx="0" presStyleCnt="4"/>
      <dgm:spPr>
        <a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8AA5F78B-F7F6-4098-AC5B-21358E8E5ABD}" type="pres">
      <dgm:prSet presAssocID="{E05046BC-8290-41FA-A14C-BDDE31768FB5}" presName="childText" presStyleLbl="lnNode1" presStyleIdx="0" presStyleCnt="4">
        <dgm:presLayoutVars>
          <dgm:chMax val="0"/>
          <dgm:chPref val="0"/>
          <dgm:bulletEnabled val="1"/>
        </dgm:presLayoutVars>
      </dgm:prSet>
      <dgm:spPr>
        <a:xfrm>
          <a:off x="676919" y="470979"/>
          <a:ext cx="896212" cy="398691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4A3CDA07-CF03-499F-A8EF-D71C98BCEB66}" type="pres">
      <dgm:prSet presAssocID="{EE817BAA-4520-4EF8-80CB-E98CAF14CC33}" presName="childComposite" presStyleCnt="0">
        <dgm:presLayoutVars>
          <dgm:chMax val="0"/>
          <dgm:chPref val="0"/>
        </dgm:presLayoutVars>
      </dgm:prSet>
      <dgm:spPr/>
    </dgm:pt>
    <dgm:pt modelId="{86F88AF8-DDE3-4962-AF93-EBF0AC1BABCA}" type="pres">
      <dgm:prSet presAssocID="{EE817BAA-4520-4EF8-80CB-E98CAF14CC33}" presName="Image" presStyleLbl="node1" presStyleIdx="1" presStyleCnt="4"/>
      <dgm:spPr>
        <a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</dgm:spPr>
    </dgm:pt>
    <dgm:pt modelId="{535E2DE4-E081-4701-BFF0-47418C70742A}" type="pres">
      <dgm:prSet presAssocID="{EE817BAA-4520-4EF8-80CB-E98CAF14CC33}" presName="childText" presStyleLbl="lnNode1" presStyleIdx="1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2BFA2B48-6B77-4C36-8CC3-1CA4FED7259A}" type="pres">
      <dgm:prSet presAssocID="{A59EA9BA-4D33-495F-83E3-6A0B9541701C}" presName="childComposite" presStyleCnt="0">
        <dgm:presLayoutVars>
          <dgm:chMax val="0"/>
          <dgm:chPref val="0"/>
        </dgm:presLayoutVars>
      </dgm:prSet>
      <dgm:spPr/>
    </dgm:pt>
    <dgm:pt modelId="{6479CDD0-662F-4192-966F-18D887869C60}" type="pres">
      <dgm:prSet presAssocID="{A59EA9BA-4D33-495F-83E3-6A0B9541701C}" presName="Image" presStyleLbl="node1" presStyleIdx="2" presStyleCnt="4"/>
      <dgm:spPr>
        <a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DB341C64-33F4-43CB-A662-88031CC6BC70}" type="pres">
      <dgm:prSet presAssocID="{A59EA9BA-4D33-495F-83E3-6A0B9541701C}" presName="childText" presStyleLbl="lnNode1" presStyleIdx="2" presStyleCnt="4">
        <dgm:presLayoutVars>
          <dgm:chMax val="0"/>
          <dgm:chPref val="0"/>
          <dgm:bulletEnabled val="1"/>
        </dgm:presLayoutVars>
      </dgm:prSet>
      <dgm:spPr>
        <a:xfrm>
          <a:off x="676919" y="1364049"/>
          <a:ext cx="896212" cy="398691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832E33F5-E6EC-4BB1-82A6-8B997D653DD9}" type="pres">
      <dgm:prSet presAssocID="{92195997-8D87-46B1-A3F5-E970E1B878ED}" presName="childComposite" presStyleCnt="0">
        <dgm:presLayoutVars>
          <dgm:chMax val="0"/>
          <dgm:chPref val="0"/>
        </dgm:presLayoutVars>
      </dgm:prSet>
      <dgm:spPr/>
    </dgm:pt>
    <dgm:pt modelId="{E7FC8919-D85C-427B-9D3D-CD64CCB45078}" type="pres">
      <dgm:prSet presAssocID="{92195997-8D87-46B1-A3F5-E970E1B878ED}" presName="Image" presStyleLbl="node1" presStyleIdx="3" presStyleCnt="4"/>
      <dgm:spPr>
        <a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E1740206-6D21-4BB5-BB37-572FB9C9E601}" type="pres">
      <dgm:prSet presAssocID="{92195997-8D87-46B1-A3F5-E970E1B878ED}" presName="childText" presStyleLbl="lnNode1" presStyleIdx="3" presStyleCnt="4">
        <dgm:presLayoutVars>
          <dgm:chMax val="0"/>
          <dgm:chPref val="0"/>
          <dgm:bulletEnabled val="1"/>
        </dgm:presLayoutVars>
      </dgm:prSet>
      <dgm:spPr>
        <a:xfrm>
          <a:off x="676919" y="1810583"/>
          <a:ext cx="896212" cy="398691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</dgm:ptLst>
  <dgm:cxnLst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6F76CE8F-4CE9-4B98-A553-318375E66376}" type="presOf" srcId="{EE817BAA-4520-4EF8-80CB-E98CAF14CC33}" destId="{535E2DE4-E081-4701-BFF0-47418C70742A}" srcOrd="0" destOrd="0" presId="urn:microsoft.com/office/officeart/2008/layout/PictureAccentList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D4929A0E-A9A0-44C5-A02A-1CC2B55243A4}" type="presOf" srcId="{A59EA9BA-4D33-495F-83E3-6A0B9541701C}" destId="{DB341C64-33F4-43CB-A662-88031CC6BC70}" srcOrd="0" destOrd="0" presId="urn:microsoft.com/office/officeart/2008/layout/PictureAccentList"/>
    <dgm:cxn modelId="{D491EEBB-376C-4411-B5B5-E3EB18B0951A}" srcId="{E5E8BE3C-ACC7-4D83-8DDB-0E44A3DF9E0B}" destId="{E05046BC-8290-41FA-A14C-BDDE31768FB5}" srcOrd="0" destOrd="0" parTransId="{E2E3C82E-D43B-4A95-AC92-FFA455D395F1}" sibTransId="{E3E61672-66F8-47B4-A9AA-B340EBFFD648}"/>
    <dgm:cxn modelId="{0EE35E89-1457-407B-BB67-26842FD6EC92}" type="presOf" srcId="{E05046BC-8290-41FA-A14C-BDDE31768FB5}" destId="{8AA5F78B-F7F6-4098-AC5B-21358E8E5ABD}" srcOrd="0" destOrd="0" presId="urn:microsoft.com/office/officeart/2008/layout/PictureAccentList"/>
    <dgm:cxn modelId="{6B268179-85DB-45A2-9CA2-7E1B2E95027B}" srcId="{E5E8BE3C-ACC7-4D83-8DDB-0E44A3DF9E0B}" destId="{92195997-8D87-46B1-A3F5-E970E1B878ED}" srcOrd="3" destOrd="0" parTransId="{2B3E849A-BE71-4762-BA37-E3E28F32B14A}" sibTransId="{39D06751-207C-4C92-9BFF-BCC0873E9505}"/>
    <dgm:cxn modelId="{989EFEAB-6872-4247-8C00-4251C77A50D1}" srcId="{E5E8BE3C-ACC7-4D83-8DDB-0E44A3DF9E0B}" destId="{EE817BAA-4520-4EF8-80CB-E98CAF14CC33}" srcOrd="1" destOrd="0" parTransId="{0A046EF2-00D9-444C-A2A7-12FEE0B93C30}" sibTransId="{E7E1D42A-A241-47D5-ACCA-CE3BCAE20A27}"/>
    <dgm:cxn modelId="{86D2F543-73E4-4859-A426-CE6C82AA8595}" type="presOf" srcId="{92195997-8D87-46B1-A3F5-E970E1B878ED}" destId="{E1740206-6D21-4BB5-BB37-572FB9C9E601}" srcOrd="0" destOrd="0" presId="urn:microsoft.com/office/officeart/2008/layout/PictureAccentList"/>
    <dgm:cxn modelId="{2DA76C46-C5EE-42DA-9404-6B1A065538ED}" srcId="{E5E8BE3C-ACC7-4D83-8DDB-0E44A3DF9E0B}" destId="{A59EA9BA-4D33-495F-83E3-6A0B9541701C}" srcOrd="2" destOrd="0" parTransId="{C9CB1B71-90AD-4A33-A89B-4C48FA720749}" sibTransId="{D3301159-D32B-4141-86BA-222D69A7BA40}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7FD2B8CA-AF45-4EDA-BEC2-CAC2D025A763}" type="presParOf" srcId="{DCEAEFF8-00C4-4099-BE28-4F7DAFF84E73}" destId="{4606A376-E832-48DE-8CA5-6A4E7604F8B3}" srcOrd="0" destOrd="0" presId="urn:microsoft.com/office/officeart/2008/layout/PictureAccentList"/>
    <dgm:cxn modelId="{475D29F1-F3F1-4F36-96E7-E575341D47B1}" type="presParOf" srcId="{4606A376-E832-48DE-8CA5-6A4E7604F8B3}" destId="{D5E4C24E-2965-44CD-86C3-171B401BEF94}" srcOrd="0" destOrd="0" presId="urn:microsoft.com/office/officeart/2008/layout/PictureAccentList"/>
    <dgm:cxn modelId="{6CA2F260-6964-43B7-871A-14CEF9F3E3FF}" type="presParOf" srcId="{4606A376-E832-48DE-8CA5-6A4E7604F8B3}" destId="{8AA5F78B-F7F6-4098-AC5B-21358E8E5ABD}" srcOrd="1" destOrd="0" presId="urn:microsoft.com/office/officeart/2008/layout/PictureAccentList"/>
    <dgm:cxn modelId="{E680D366-C90B-4FEF-95CF-8EEE485C6AA2}" type="presParOf" srcId="{DCEAEFF8-00C4-4099-BE28-4F7DAFF84E73}" destId="{4A3CDA07-CF03-499F-A8EF-D71C98BCEB66}" srcOrd="1" destOrd="0" presId="urn:microsoft.com/office/officeart/2008/layout/PictureAccentList"/>
    <dgm:cxn modelId="{3BF4A992-23F9-4A33-AFCD-9AAA046AB0A2}" type="presParOf" srcId="{4A3CDA07-CF03-499F-A8EF-D71C98BCEB66}" destId="{86F88AF8-DDE3-4962-AF93-EBF0AC1BABCA}" srcOrd="0" destOrd="0" presId="urn:microsoft.com/office/officeart/2008/layout/PictureAccentList"/>
    <dgm:cxn modelId="{908D38CA-5655-4D56-9227-C70708586A4F}" type="presParOf" srcId="{4A3CDA07-CF03-499F-A8EF-D71C98BCEB66}" destId="{535E2DE4-E081-4701-BFF0-47418C70742A}" srcOrd="1" destOrd="0" presId="urn:microsoft.com/office/officeart/2008/layout/PictureAccentList"/>
    <dgm:cxn modelId="{F3003263-2855-4DE7-9D73-E8C5B32F08D3}" type="presParOf" srcId="{DCEAEFF8-00C4-4099-BE28-4F7DAFF84E73}" destId="{2BFA2B48-6B77-4C36-8CC3-1CA4FED7259A}" srcOrd="2" destOrd="0" presId="urn:microsoft.com/office/officeart/2008/layout/PictureAccentList"/>
    <dgm:cxn modelId="{CE9378B7-3AC8-47C7-96E7-D451BCF0257A}" type="presParOf" srcId="{2BFA2B48-6B77-4C36-8CC3-1CA4FED7259A}" destId="{6479CDD0-662F-4192-966F-18D887869C60}" srcOrd="0" destOrd="0" presId="urn:microsoft.com/office/officeart/2008/layout/PictureAccentList"/>
    <dgm:cxn modelId="{60C623B9-841F-49E1-845E-5E12BE61A19A}" type="presParOf" srcId="{2BFA2B48-6B77-4C36-8CC3-1CA4FED7259A}" destId="{DB341C64-33F4-43CB-A662-88031CC6BC70}" srcOrd="1" destOrd="0" presId="urn:microsoft.com/office/officeart/2008/layout/PictureAccentList"/>
    <dgm:cxn modelId="{590CF1AA-BBDA-4131-B228-AB239850BFAA}" type="presParOf" srcId="{DCEAEFF8-00C4-4099-BE28-4F7DAFF84E73}" destId="{832E33F5-E6EC-4BB1-82A6-8B997D653DD9}" srcOrd="3" destOrd="0" presId="urn:microsoft.com/office/officeart/2008/layout/PictureAccentList"/>
    <dgm:cxn modelId="{9374C04B-37C4-4C3C-9885-79CF01E10796}" type="presParOf" srcId="{832E33F5-E6EC-4BB1-82A6-8B997D653DD9}" destId="{E7FC8919-D85C-427B-9D3D-CD64CCB45078}" srcOrd="0" destOrd="0" presId="urn:microsoft.com/office/officeart/2008/layout/PictureAccentList"/>
    <dgm:cxn modelId="{1C95CC22-90BD-40E6-BB78-E5EC2FCF1E07}" type="presParOf" srcId="{832E33F5-E6EC-4BB1-82A6-8B997D653DD9}" destId="{E1740206-6D21-4BB5-BB37-572FB9C9E601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30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E5E8BE3C-ACC7-4D83-8DDB-0E44A3DF9E0B}">
      <dgm:prSet phldrT="[Texto]"/>
      <dgm:spPr>
        <a:solidFill>
          <a:srgbClr val="D62C52"/>
        </a:solidFill>
      </dgm:spPr>
      <dgm:t>
        <a:bodyPr/>
        <a:lstStyle/>
        <a:p>
          <a:r>
            <a:rPr lang="pt-BR"/>
            <a:t>Saúde</a:t>
          </a:r>
        </a:p>
      </dgm:t>
    </dgm:pt>
    <dgm:pt modelId="{23BFF715-C233-405E-B42E-397915372825}" type="parTrans" cxnId="{921446C6-E263-41C4-AF0C-C4C651C4BCED}">
      <dgm:prSet/>
      <dgm:spPr/>
      <dgm:t>
        <a:bodyPr/>
        <a:lstStyle/>
        <a:p>
          <a:endParaRPr lang="pt-BR"/>
        </a:p>
      </dgm:t>
    </dgm:pt>
    <dgm:pt modelId="{3DFB6470-00D2-461C-BE6A-E8A5E6462546}" type="sibTrans" cxnId="{921446C6-E263-41C4-AF0C-C4C651C4BCED}">
      <dgm:prSet/>
      <dgm:spPr/>
      <dgm:t>
        <a:bodyPr/>
        <a:lstStyle/>
        <a:p>
          <a:endParaRPr lang="pt-BR"/>
        </a:p>
      </dgm:t>
    </dgm:pt>
    <dgm:pt modelId="{E2377AD8-17DF-4337-AE6B-3F64BEAD6F99}">
      <dgm:prSet phldrT="[Texto]"/>
      <dgm:spPr>
        <a:solidFill>
          <a:srgbClr val="D62C52"/>
        </a:solidFill>
      </dgm:spPr>
      <dgm:t>
        <a:bodyPr/>
        <a:lstStyle/>
        <a:p>
          <a:r>
            <a:rPr lang="pt-BR"/>
            <a:t>Maximiliano Ribeiro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6CCF18FA-BE64-4267-BC10-4EFB675F9598}" type="parTrans" cxnId="{4C7A0A06-B68E-4C5A-8324-2CB20C93CE13}">
      <dgm:prSet/>
      <dgm:spPr/>
      <dgm:t>
        <a:bodyPr/>
        <a:lstStyle/>
        <a:p>
          <a:endParaRPr lang="pt-BR"/>
        </a:p>
      </dgm:t>
    </dgm:pt>
    <dgm:pt modelId="{95398EE7-CBCE-4117-AE2D-38A32F76F591}" type="sibTrans" cxnId="{4C7A0A06-B68E-4C5A-8324-2CB20C93CE13}">
      <dgm:prSet/>
      <dgm:spPr/>
      <dgm:t>
        <a:bodyPr/>
        <a:lstStyle/>
        <a:p>
          <a:endParaRPr lang="pt-BR"/>
        </a:p>
      </dgm:t>
    </dgm:pt>
    <dgm:pt modelId="{F4369AEA-A28C-4FC5-A4F7-8299B9D48F87}">
      <dgm:prSet custT="1"/>
      <dgm:spPr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85344" tIns="85344" rIns="85344" bIns="85344" numCol="1" spcCol="1270" anchor="ctr" anchorCtr="0"/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Rafael Bastos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920F031-5C4B-48B9-9C97-91BF6EA4EDBC}" type="parTrans" cxnId="{17D030ED-2BA7-4707-BD96-DD227E94A809}">
      <dgm:prSet/>
      <dgm:spPr/>
      <dgm:t>
        <a:bodyPr/>
        <a:lstStyle/>
        <a:p>
          <a:endParaRPr lang="pt-BR"/>
        </a:p>
      </dgm:t>
    </dgm:pt>
    <dgm:pt modelId="{86B7822E-416A-455D-A452-2368C3A7C0F2}" type="sibTrans" cxnId="{17D030ED-2BA7-4707-BD96-DD227E94A809}">
      <dgm:prSet/>
      <dgm:spPr/>
      <dgm:t>
        <a:bodyPr/>
        <a:lstStyle/>
        <a:p>
          <a:endParaRPr lang="pt-BR"/>
        </a:p>
      </dgm:t>
    </dgm:pt>
    <dgm:pt modelId="{D1161143-D7F9-4A5C-B6AC-03FF94AA2599}">
      <dgm:prSet custT="1"/>
      <dgm:spPr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85344" tIns="85344" rIns="85344" bIns="85344" numCol="1" spcCol="1270" anchor="ctr" anchorCtr="0"/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80C01CC2-A587-4D66-8DC3-42C7A0065039}" type="parTrans" cxnId="{B07ED7E7-4BD1-493D-BEA7-98D4F9AD3DA6}">
      <dgm:prSet/>
      <dgm:spPr/>
      <dgm:t>
        <a:bodyPr/>
        <a:lstStyle/>
        <a:p>
          <a:endParaRPr lang="pt-BR"/>
        </a:p>
      </dgm:t>
    </dgm:pt>
    <dgm:pt modelId="{2FCA8833-B3BA-4FA9-8301-0A6ABE3CC1FB}" type="sibTrans" cxnId="{B07ED7E7-4BD1-493D-BEA7-98D4F9AD3DA6}">
      <dgm:prSet/>
      <dgm:spPr/>
      <dgm:t>
        <a:bodyPr/>
        <a:lstStyle/>
        <a:p>
          <a:endParaRPr lang="pt-BR"/>
        </a:p>
      </dgm:t>
    </dgm:pt>
    <dgm:pt modelId="{C60EE30B-0FE4-42B5-BAC4-D536BE3AD25E}">
      <dgm:prSet custT="1"/>
      <dgm:spPr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85344" tIns="85344" rIns="85344" bIns="85344" numCol="1" spcCol="1270" anchor="ctr" anchorCtr="0"/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5DA47799-7FB6-42E1-8B01-2D1297B8EB7C}" type="parTrans" cxnId="{DA37847E-4464-42E0-9D2A-FA283DDA571A}">
      <dgm:prSet/>
      <dgm:spPr/>
      <dgm:t>
        <a:bodyPr/>
        <a:lstStyle/>
        <a:p>
          <a:endParaRPr lang="pt-BR"/>
        </a:p>
      </dgm:t>
    </dgm:pt>
    <dgm:pt modelId="{E02BC4C0-2BCC-4468-A350-484E90D14236}" type="sibTrans" cxnId="{DA37847E-4464-42E0-9D2A-FA283DDA571A}">
      <dgm:prSet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C5804914-0441-452B-89F0-2113631C5628}" type="pres">
      <dgm:prSet presAssocID="{E5E8BE3C-ACC7-4D83-8DDB-0E44A3DF9E0B}" presName="root" presStyleCnt="0">
        <dgm:presLayoutVars>
          <dgm:chMax/>
          <dgm:chPref val="4"/>
        </dgm:presLayoutVars>
      </dgm:prSet>
      <dgm:spPr/>
    </dgm:pt>
    <dgm:pt modelId="{0C564259-1939-4A2C-B326-87FF58CDF68D}" type="pres">
      <dgm:prSet presAssocID="{E5E8BE3C-ACC7-4D83-8DDB-0E44A3DF9E0B}" presName="rootComposite" presStyleCnt="0">
        <dgm:presLayoutVars/>
      </dgm:prSet>
      <dgm:spPr/>
    </dgm:pt>
    <dgm:pt modelId="{77F2E600-8A39-46B7-B939-8D644DD01876}" type="pres">
      <dgm:prSet presAssocID="{E5E8BE3C-ACC7-4D83-8DDB-0E44A3DF9E0B}" presName="rootText" presStyleLbl="node0" presStyleIdx="0" presStyleCnt="1" custLinFactNeighborX="625">
        <dgm:presLayoutVars>
          <dgm:chMax/>
          <dgm:chPref val="4"/>
        </dgm:presLayoutVars>
      </dgm:prSet>
      <dgm:spPr/>
      <dgm:t>
        <a:bodyPr/>
        <a:lstStyle/>
        <a:p>
          <a:endParaRPr lang="pt-BR"/>
        </a:p>
      </dgm:t>
    </dgm:pt>
    <dgm:pt modelId="{DCEAEFF8-00C4-4099-BE28-4F7DAFF84E73}" type="pres">
      <dgm:prSet presAssocID="{E5E8BE3C-ACC7-4D83-8DDB-0E44A3DF9E0B}" presName="childShape" presStyleCnt="0">
        <dgm:presLayoutVars>
          <dgm:chMax val="0"/>
          <dgm:chPref val="0"/>
        </dgm:presLayoutVars>
      </dgm:prSet>
      <dgm:spPr/>
    </dgm:pt>
    <dgm:pt modelId="{9F9ACECF-3240-49ED-B8F2-71EB72619CBA}" type="pres">
      <dgm:prSet presAssocID="{E2377AD8-17DF-4337-AE6B-3F64BEAD6F99}" presName="childComposite" presStyleCnt="0">
        <dgm:presLayoutVars>
          <dgm:chMax val="0"/>
          <dgm:chPref val="0"/>
        </dgm:presLayoutVars>
      </dgm:prSet>
      <dgm:spPr/>
    </dgm:pt>
    <dgm:pt modelId="{45AC7C65-A908-448B-BA65-0424034F9ADA}" type="pres">
      <dgm:prSet presAssocID="{E2377AD8-17DF-4337-AE6B-3F64BEAD6F99}" presName="Image" presStyleLbl="node1" presStyleIdx="0" presStyleCnt="4"/>
      <dgm:spPr>
        <a:blipFill>
          <a:blip xmlns:r="http://schemas.openxmlformats.org/officeDocument/2006/relationships" r:embed="rId3"/>
          <a:srcRect/>
          <a:stretch>
            <a:fillRect t="-5000" b="-5000"/>
          </a:stretch>
        </a:blipFill>
      </dgm:spPr>
    </dgm:pt>
    <dgm:pt modelId="{E8D1FC96-B819-4E72-A1DE-EC36C3748B9A}" type="pres">
      <dgm:prSet presAssocID="{E2377AD8-17DF-4337-AE6B-3F64BEAD6F99}" presName="childText" presStyleLbl="ln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C49F959F-5533-41EF-B618-09288BEC375C}" type="pres">
      <dgm:prSet presAssocID="{F4369AEA-A28C-4FC5-A4F7-8299B9D48F87}" presName="childComposite" presStyleCnt="0">
        <dgm:presLayoutVars>
          <dgm:chMax val="0"/>
          <dgm:chPref val="0"/>
        </dgm:presLayoutVars>
      </dgm:prSet>
      <dgm:spPr/>
    </dgm:pt>
    <dgm:pt modelId="{112DA9C3-DA07-4262-BF89-625FF9B5430E}" type="pres">
      <dgm:prSet presAssocID="{F4369AEA-A28C-4FC5-A4F7-8299B9D48F87}" presName="Image" presStyleLbl="node1" presStyleIdx="1" presStyleCnt="4"/>
      <dgm:spPr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</dgm:spPr>
    </dgm:pt>
    <dgm:pt modelId="{0DE9A590-779E-4723-8FAF-56237257F990}" type="pres">
      <dgm:prSet presAssocID="{F4369AEA-A28C-4FC5-A4F7-8299B9D48F87}" presName="childText" presStyleLbl="lnNode1" presStyleIdx="1" presStyleCnt="4">
        <dgm:presLayoutVars>
          <dgm:chMax val="0"/>
          <dgm:chPref val="0"/>
          <dgm:bulletEnabled val="1"/>
        </dgm:presLayoutVars>
      </dgm:prSet>
      <dgm:spPr>
        <a:xfrm>
          <a:off x="818295" y="914855"/>
          <a:ext cx="1636956" cy="397536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077741F9-6C06-4807-B205-F8A540D96794}" type="pres">
      <dgm:prSet presAssocID="{D1161143-D7F9-4A5C-B6AC-03FF94AA2599}" presName="childComposite" presStyleCnt="0">
        <dgm:presLayoutVars>
          <dgm:chMax val="0"/>
          <dgm:chPref val="0"/>
        </dgm:presLayoutVars>
      </dgm:prSet>
      <dgm:spPr/>
    </dgm:pt>
    <dgm:pt modelId="{4F65E850-69B4-41DE-8540-6C1C2A4B3555}" type="pres">
      <dgm:prSet presAssocID="{D1161143-D7F9-4A5C-B6AC-03FF94AA2599}" presName="Image" presStyleLbl="node1" presStyleIdx="2" presStyleCnt="4"/>
      <dgm:spPr/>
    </dgm:pt>
    <dgm:pt modelId="{9C8ADF4B-077B-4B8A-BEF6-16A3D9F864D4}" type="pres">
      <dgm:prSet presAssocID="{D1161143-D7F9-4A5C-B6AC-03FF94AA2599}" presName="childText" presStyleLbl="lnNode1" presStyleIdx="2" presStyleCnt="4">
        <dgm:presLayoutVars>
          <dgm:chMax val="0"/>
          <dgm:chPref val="0"/>
          <dgm:bulletEnabled val="1"/>
        </dgm:presLayoutVars>
      </dgm:prSet>
      <dgm:spPr>
        <a:xfrm>
          <a:off x="818295" y="1360096"/>
          <a:ext cx="1636956" cy="397536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  <dgm:pt modelId="{B87372A1-22F5-4525-9936-38DA5CFC3100}" type="pres">
      <dgm:prSet presAssocID="{C60EE30B-0FE4-42B5-BAC4-D536BE3AD25E}" presName="childComposite" presStyleCnt="0">
        <dgm:presLayoutVars>
          <dgm:chMax val="0"/>
          <dgm:chPref val="0"/>
        </dgm:presLayoutVars>
      </dgm:prSet>
      <dgm:spPr/>
    </dgm:pt>
    <dgm:pt modelId="{704B9B3F-ABF5-4832-8C88-C4CDA12081FF}" type="pres">
      <dgm:prSet presAssocID="{C60EE30B-0FE4-42B5-BAC4-D536BE3AD25E}" presName="Image" presStyleLbl="node1" presStyleIdx="3" presStyleCnt="4"/>
      <dgm:spPr/>
    </dgm:pt>
    <dgm:pt modelId="{B05AE216-93A3-4F85-A0F3-6E29D4CC629A}" type="pres">
      <dgm:prSet presAssocID="{C60EE30B-0FE4-42B5-BAC4-D536BE3AD25E}" presName="childText" presStyleLbl="lnNode1" presStyleIdx="3" presStyleCnt="4">
        <dgm:presLayoutVars>
          <dgm:chMax val="0"/>
          <dgm:chPref val="0"/>
          <dgm:bulletEnabled val="1"/>
        </dgm:presLayoutVars>
      </dgm:prSet>
      <dgm:spPr>
        <a:xfrm>
          <a:off x="818295" y="1805337"/>
          <a:ext cx="1636956" cy="397536"/>
        </a:xfrm>
        <a:prstGeom prst="roundRect">
          <a:avLst>
            <a:gd name="adj" fmla="val 16670"/>
          </a:avLst>
        </a:prstGeom>
      </dgm:spPr>
      <dgm:t>
        <a:bodyPr/>
        <a:lstStyle/>
        <a:p>
          <a:endParaRPr lang="pt-BR"/>
        </a:p>
      </dgm:t>
    </dgm:pt>
  </dgm:ptLst>
  <dgm:cxnLst>
    <dgm:cxn modelId="{921446C6-E263-41C4-AF0C-C4C651C4BCED}" srcId="{099A61A2-39BC-4998-BFA1-263125C98BF7}" destId="{E5E8BE3C-ACC7-4D83-8DDB-0E44A3DF9E0B}" srcOrd="0" destOrd="0" parTransId="{23BFF715-C233-405E-B42E-397915372825}" sibTransId="{3DFB6470-00D2-461C-BE6A-E8A5E6462546}"/>
    <dgm:cxn modelId="{DA37847E-4464-42E0-9D2A-FA283DDA571A}" srcId="{E5E8BE3C-ACC7-4D83-8DDB-0E44A3DF9E0B}" destId="{C60EE30B-0FE4-42B5-BAC4-D536BE3AD25E}" srcOrd="3" destOrd="0" parTransId="{5DA47799-7FB6-42E1-8B01-2D1297B8EB7C}" sibTransId="{E02BC4C0-2BCC-4468-A350-484E90D14236}"/>
    <dgm:cxn modelId="{4C7A0A06-B68E-4C5A-8324-2CB20C93CE13}" srcId="{E5E8BE3C-ACC7-4D83-8DDB-0E44A3DF9E0B}" destId="{E2377AD8-17DF-4337-AE6B-3F64BEAD6F99}" srcOrd="0" destOrd="0" parTransId="{6CCF18FA-BE64-4267-BC10-4EFB675F9598}" sibTransId="{95398EE7-CBCE-4117-AE2D-38A32F76F591}"/>
    <dgm:cxn modelId="{A106836F-5277-4AAC-963C-282375B64947}" type="presOf" srcId="{E5E8BE3C-ACC7-4D83-8DDB-0E44A3DF9E0B}" destId="{77F2E600-8A39-46B7-B939-8D644DD01876}" srcOrd="0" destOrd="0" presId="urn:microsoft.com/office/officeart/2008/layout/PictureAccentList"/>
    <dgm:cxn modelId="{55D5E5A2-152D-4606-B4DB-09BBC88BFB64}" type="presOf" srcId="{C60EE30B-0FE4-42B5-BAC4-D536BE3AD25E}" destId="{B05AE216-93A3-4F85-A0F3-6E29D4CC629A}" srcOrd="0" destOrd="0" presId="urn:microsoft.com/office/officeart/2008/layout/PictureAccentList"/>
    <dgm:cxn modelId="{B07ED7E7-4BD1-493D-BEA7-98D4F9AD3DA6}" srcId="{E5E8BE3C-ACC7-4D83-8DDB-0E44A3DF9E0B}" destId="{D1161143-D7F9-4A5C-B6AC-03FF94AA2599}" srcOrd="2" destOrd="0" parTransId="{80C01CC2-A587-4D66-8DC3-42C7A0065039}" sibTransId="{2FCA8833-B3BA-4FA9-8301-0A6ABE3CC1FB}"/>
    <dgm:cxn modelId="{E6DEADB2-C3ED-46C8-927A-E7EAD529847E}" type="presOf" srcId="{D1161143-D7F9-4A5C-B6AC-03FF94AA2599}" destId="{9C8ADF4B-077B-4B8A-BEF6-16A3D9F864D4}" srcOrd="0" destOrd="0" presId="urn:microsoft.com/office/officeart/2008/layout/PictureAccentList"/>
    <dgm:cxn modelId="{8C38BF46-4DE5-4A07-82A9-C2EB6F5EBA84}" type="presOf" srcId="{F4369AEA-A28C-4FC5-A4F7-8299B9D48F87}" destId="{0DE9A590-779E-4723-8FAF-56237257F990}" srcOrd="0" destOrd="0" presId="urn:microsoft.com/office/officeart/2008/layout/PictureAccentList"/>
    <dgm:cxn modelId="{17D030ED-2BA7-4707-BD96-DD227E94A809}" srcId="{E5E8BE3C-ACC7-4D83-8DDB-0E44A3DF9E0B}" destId="{F4369AEA-A28C-4FC5-A4F7-8299B9D48F87}" srcOrd="1" destOrd="0" parTransId="{8920F031-5C4B-48B9-9C97-91BF6EA4EDBC}" sibTransId="{86B7822E-416A-455D-A452-2368C3A7C0F2}"/>
    <dgm:cxn modelId="{27E0BA88-6767-40A8-8765-E3964629813C}" type="presOf" srcId="{099A61A2-39BC-4998-BFA1-263125C98BF7}" destId="{7ECA83C3-86D1-4639-B936-9825E3D7F2CF}" srcOrd="0" destOrd="0" presId="urn:microsoft.com/office/officeart/2008/layout/PictureAccentList"/>
    <dgm:cxn modelId="{B36EAD42-EE33-4C3F-A7E5-633512F05626}" type="presOf" srcId="{E2377AD8-17DF-4337-AE6B-3F64BEAD6F99}" destId="{E8D1FC96-B819-4E72-A1DE-EC36C3748B9A}" srcOrd="0" destOrd="0" presId="urn:microsoft.com/office/officeart/2008/layout/PictureAccentList"/>
    <dgm:cxn modelId="{AB998ACA-13E5-4859-A0DB-32C55DC15F18}" type="presParOf" srcId="{7ECA83C3-86D1-4639-B936-9825E3D7F2CF}" destId="{C5804914-0441-452B-89F0-2113631C5628}" srcOrd="0" destOrd="0" presId="urn:microsoft.com/office/officeart/2008/layout/PictureAccentList"/>
    <dgm:cxn modelId="{D7C137F6-4BD0-4A5D-887D-69B1EE074820}" type="presParOf" srcId="{C5804914-0441-452B-89F0-2113631C5628}" destId="{0C564259-1939-4A2C-B326-87FF58CDF68D}" srcOrd="0" destOrd="0" presId="urn:microsoft.com/office/officeart/2008/layout/PictureAccentList"/>
    <dgm:cxn modelId="{D5105194-1C55-4C17-A76A-9D5CA0E90A11}" type="presParOf" srcId="{0C564259-1939-4A2C-B326-87FF58CDF68D}" destId="{77F2E600-8A39-46B7-B939-8D644DD01876}" srcOrd="0" destOrd="0" presId="urn:microsoft.com/office/officeart/2008/layout/PictureAccentList"/>
    <dgm:cxn modelId="{FA203E2C-7BEE-4A61-8B86-4B9E01327272}" type="presParOf" srcId="{C5804914-0441-452B-89F0-2113631C5628}" destId="{DCEAEFF8-00C4-4099-BE28-4F7DAFF84E73}" srcOrd="1" destOrd="0" presId="urn:microsoft.com/office/officeart/2008/layout/PictureAccentList"/>
    <dgm:cxn modelId="{DF67A036-97C5-4520-A60A-F2894673DC9C}" type="presParOf" srcId="{DCEAEFF8-00C4-4099-BE28-4F7DAFF84E73}" destId="{9F9ACECF-3240-49ED-B8F2-71EB72619CBA}" srcOrd="0" destOrd="0" presId="urn:microsoft.com/office/officeart/2008/layout/PictureAccentList"/>
    <dgm:cxn modelId="{0C56FC92-BBFD-411F-A238-1D96896FC71E}" type="presParOf" srcId="{9F9ACECF-3240-49ED-B8F2-71EB72619CBA}" destId="{45AC7C65-A908-448B-BA65-0424034F9ADA}" srcOrd="0" destOrd="0" presId="urn:microsoft.com/office/officeart/2008/layout/PictureAccentList"/>
    <dgm:cxn modelId="{DC5085BD-CCF8-4E26-A3A2-BE2B2CAE4CD6}" type="presParOf" srcId="{9F9ACECF-3240-49ED-B8F2-71EB72619CBA}" destId="{E8D1FC96-B819-4E72-A1DE-EC36C3748B9A}" srcOrd="1" destOrd="0" presId="urn:microsoft.com/office/officeart/2008/layout/PictureAccentList"/>
    <dgm:cxn modelId="{18EA981E-2BAC-4168-9225-391BC2A08C8C}" type="presParOf" srcId="{DCEAEFF8-00C4-4099-BE28-4F7DAFF84E73}" destId="{C49F959F-5533-41EF-B618-09288BEC375C}" srcOrd="1" destOrd="0" presId="urn:microsoft.com/office/officeart/2008/layout/PictureAccentList"/>
    <dgm:cxn modelId="{DAFDD8C0-BB5A-403C-AA90-7048F69C0554}" type="presParOf" srcId="{C49F959F-5533-41EF-B618-09288BEC375C}" destId="{112DA9C3-DA07-4262-BF89-625FF9B5430E}" srcOrd="0" destOrd="0" presId="urn:microsoft.com/office/officeart/2008/layout/PictureAccentList"/>
    <dgm:cxn modelId="{C0C8ADE3-4762-4AA8-A934-46D66465E324}" type="presParOf" srcId="{C49F959F-5533-41EF-B618-09288BEC375C}" destId="{0DE9A590-779E-4723-8FAF-56237257F990}" srcOrd="1" destOrd="0" presId="urn:microsoft.com/office/officeart/2008/layout/PictureAccentList"/>
    <dgm:cxn modelId="{88377809-9CF8-4B1D-B94B-4DC8F6A43D59}" type="presParOf" srcId="{DCEAEFF8-00C4-4099-BE28-4F7DAFF84E73}" destId="{077741F9-6C06-4807-B205-F8A540D96794}" srcOrd="2" destOrd="0" presId="urn:microsoft.com/office/officeart/2008/layout/PictureAccentList"/>
    <dgm:cxn modelId="{5F2BAA8A-87BC-4534-9263-1DCF9B619124}" type="presParOf" srcId="{077741F9-6C06-4807-B205-F8A540D96794}" destId="{4F65E850-69B4-41DE-8540-6C1C2A4B3555}" srcOrd="0" destOrd="0" presId="urn:microsoft.com/office/officeart/2008/layout/PictureAccentList"/>
    <dgm:cxn modelId="{48D29C05-94FE-4640-A496-632E5243A943}" type="presParOf" srcId="{077741F9-6C06-4807-B205-F8A540D96794}" destId="{9C8ADF4B-077B-4B8A-BEF6-16A3D9F864D4}" srcOrd="1" destOrd="0" presId="urn:microsoft.com/office/officeart/2008/layout/PictureAccentList"/>
    <dgm:cxn modelId="{CED6F4EA-9EA8-45D0-AD06-4B2E1DEB3ED9}" type="presParOf" srcId="{DCEAEFF8-00C4-4099-BE28-4F7DAFF84E73}" destId="{B87372A1-22F5-4525-9936-38DA5CFC3100}" srcOrd="3" destOrd="0" presId="urn:microsoft.com/office/officeart/2008/layout/PictureAccentList"/>
    <dgm:cxn modelId="{C8973174-2E6A-47B6-AF2C-F4051B232FD0}" type="presParOf" srcId="{B87372A1-22F5-4525-9936-38DA5CFC3100}" destId="{704B9B3F-ABF5-4832-8C88-C4CDA12081FF}" srcOrd="0" destOrd="0" presId="urn:microsoft.com/office/officeart/2008/layout/PictureAccentList"/>
    <dgm:cxn modelId="{F8897A3B-33FB-40EE-B92C-38AE96561A6B}" type="presParOf" srcId="{B87372A1-22F5-4525-9936-38DA5CFC3100}" destId="{B05AE216-93A3-4F85-A0F3-6E29D4CC629A}" srcOrd="1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3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099A61A2-39BC-4998-BFA1-263125C98BF7}" type="doc">
      <dgm:prSet loTypeId="urn:microsoft.com/office/officeart/2008/layout/Picture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7ECA83C3-86D1-4639-B936-9825E3D7F2CF}" type="pres">
      <dgm:prSet presAssocID="{099A61A2-39BC-4998-BFA1-263125C98BF7}" presName="layout" presStyleCnt="0">
        <dgm:presLayoutVars>
          <dgm:chMax/>
          <dgm:chPref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</dgm:ptLst>
  <dgm:cxnLst>
    <dgm:cxn modelId="{27E0BA88-6767-40A8-8765-E3964629813C}" type="presOf" srcId="{099A61A2-39BC-4998-BFA1-263125C98BF7}" destId="{7ECA83C3-86D1-4639-B936-9825E3D7F2CF}" srcOrd="0" destOrd="0" presId="urn:microsoft.com/office/officeart/2008/layout/PictureAccentList"/>
  </dgm:cxnLst>
  <dgm:bg/>
  <dgm:whole/>
  <dgm:extLst>
    <a:ext uri="http://schemas.microsoft.com/office/drawing/2008/diagram">
      <dsp:dataModelExt xmlns:dsp="http://schemas.microsoft.com/office/drawing/2008/diagram" relId="rId4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253170" y="0"/>
          <a:ext cx="1312934" cy="395500"/>
        </a:xfrm>
        <a:prstGeom prst="roundRect">
          <a:avLst>
            <a:gd name="adj" fmla="val 1000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2385" tIns="21590" rIns="32385" bIns="2159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700" kern="1200"/>
            <a:t>Contabilidade</a:t>
          </a:r>
        </a:p>
      </dsp:txBody>
      <dsp:txXfrm>
        <a:off x="264754" y="11584"/>
        <a:ext cx="1289766" cy="372332"/>
      </dsp:txXfrm>
    </dsp:sp>
    <dsp:sp modelId="{5A7D5680-B31A-48D2-A1EA-CB97600039B4}">
      <dsp:nvSpPr>
        <dsp:cNvPr id="0" name=""/>
        <dsp:cNvSpPr/>
      </dsp:nvSpPr>
      <dsp:spPr>
        <a:xfrm>
          <a:off x="253170" y="467209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DA72858-9B7A-4145-B2DF-D85EAA59A4A8}">
      <dsp:nvSpPr>
        <dsp:cNvPr id="0" name=""/>
        <dsp:cNvSpPr/>
      </dsp:nvSpPr>
      <dsp:spPr>
        <a:xfrm>
          <a:off x="672401" y="467209"/>
          <a:ext cx="893704" cy="395500"/>
        </a:xfrm>
        <a:prstGeom prst="roundRect">
          <a:avLst>
            <a:gd name="adj" fmla="val 1667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William Sparremberger</a:t>
          </a:r>
        </a:p>
      </dsp:txBody>
      <dsp:txXfrm>
        <a:off x="691711" y="486519"/>
        <a:ext cx="855084" cy="356880"/>
      </dsp:txXfrm>
    </dsp:sp>
    <dsp:sp modelId="{E27AD510-1E45-473E-90BE-5A185B4D0B03}">
      <dsp:nvSpPr>
        <dsp:cNvPr id="0" name=""/>
        <dsp:cNvSpPr/>
      </dsp:nvSpPr>
      <dsp:spPr>
        <a:xfrm>
          <a:off x="253170" y="910169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9000" b="-39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CB86ADD-5AA9-4739-923F-9D563AC27485}">
      <dsp:nvSpPr>
        <dsp:cNvPr id="0" name=""/>
        <dsp:cNvSpPr/>
      </dsp:nvSpPr>
      <dsp:spPr>
        <a:xfrm>
          <a:off x="672401" y="910169"/>
          <a:ext cx="893704" cy="395500"/>
        </a:xfrm>
        <a:prstGeom prst="roundRect">
          <a:avLst>
            <a:gd name="adj" fmla="val 16670"/>
          </a:avLst>
        </a:prstGeom>
        <a:solidFill>
          <a:srgbClr val="7030A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Fábio Saraiva</a:t>
          </a:r>
        </a:p>
      </dsp:txBody>
      <dsp:txXfrm>
        <a:off x="691711" y="929479"/>
        <a:ext cx="855084" cy="356880"/>
      </dsp:txXfrm>
    </dsp:sp>
    <dsp:sp modelId="{3DCF2CA0-2328-4DE6-9179-955CF25364AB}">
      <dsp:nvSpPr>
        <dsp:cNvPr id="0" name=""/>
        <dsp:cNvSpPr/>
      </dsp:nvSpPr>
      <dsp:spPr>
        <a:xfrm rot="5400000">
          <a:off x="253170" y="1353130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E9EE12E-FD08-46B9-A613-9733D858D1BB}">
      <dsp:nvSpPr>
        <dsp:cNvPr id="0" name=""/>
        <dsp:cNvSpPr/>
      </dsp:nvSpPr>
      <dsp:spPr>
        <a:xfrm>
          <a:off x="672401" y="1353130"/>
          <a:ext cx="893704" cy="395500"/>
        </a:xfrm>
        <a:prstGeom prst="roundRect">
          <a:avLst>
            <a:gd name="adj" fmla="val 16670"/>
          </a:avLst>
        </a:prstGeom>
        <a:solidFill>
          <a:srgbClr val="7030A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Maike</a:t>
          </a:r>
        </a:p>
      </dsp:txBody>
      <dsp:txXfrm>
        <a:off x="691711" y="1372440"/>
        <a:ext cx="855084" cy="356880"/>
      </dsp:txXfrm>
    </dsp:sp>
    <dsp:sp modelId="{429CF1B5-ABE1-4862-945A-CD8E427DB7B9}">
      <dsp:nvSpPr>
        <dsp:cNvPr id="0" name=""/>
        <dsp:cNvSpPr/>
      </dsp:nvSpPr>
      <dsp:spPr>
        <a:xfrm>
          <a:off x="253170" y="1796090"/>
          <a:ext cx="395500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DE68E25-1B73-48BA-BB4F-4912634E8047}">
      <dsp:nvSpPr>
        <dsp:cNvPr id="0" name=""/>
        <dsp:cNvSpPr/>
      </dsp:nvSpPr>
      <dsp:spPr>
        <a:xfrm>
          <a:off x="672401" y="1796090"/>
          <a:ext cx="893704" cy="395500"/>
        </a:xfrm>
        <a:prstGeom prst="roundRect">
          <a:avLst>
            <a:gd name="adj" fmla="val 16670"/>
          </a:avLst>
        </a:prstGeom>
        <a:solidFill>
          <a:srgbClr val="7030A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8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691711" y="1815400"/>
        <a:ext cx="855084" cy="35688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306336" y="0"/>
          <a:ext cx="1588652" cy="395500"/>
        </a:xfrm>
        <a:prstGeom prst="roundRect">
          <a:avLst>
            <a:gd name="adj" fmla="val 10000"/>
          </a:avLst>
        </a:prstGeom>
        <a:solidFill>
          <a:srgbClr val="3F71D8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27940" rIns="41910" bIns="27940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200" kern="1200"/>
            <a:t>Educação</a:t>
          </a:r>
        </a:p>
      </dsp:txBody>
      <dsp:txXfrm>
        <a:off x="317920" y="11584"/>
        <a:ext cx="1565484" cy="372332"/>
      </dsp:txXfrm>
    </dsp:sp>
    <dsp:sp modelId="{6622F577-EF12-4297-88B3-189520CC9C08}">
      <dsp:nvSpPr>
        <dsp:cNvPr id="0" name=""/>
        <dsp:cNvSpPr/>
      </dsp:nvSpPr>
      <dsp:spPr>
        <a:xfrm>
          <a:off x="306336" y="467209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8BE8FBB-9C26-45A5-A142-737F10F82BE7}">
      <dsp:nvSpPr>
        <dsp:cNvPr id="0" name=""/>
        <dsp:cNvSpPr/>
      </dsp:nvSpPr>
      <dsp:spPr>
        <a:xfrm>
          <a:off x="725567" y="467209"/>
          <a:ext cx="1169421" cy="395500"/>
        </a:xfrm>
        <a:prstGeom prst="roundRect">
          <a:avLst>
            <a:gd name="adj" fmla="val 16670"/>
          </a:avLst>
        </a:prstGeom>
        <a:solidFill>
          <a:srgbClr val="3F71D8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Fernando Cirne</a:t>
          </a:r>
        </a:p>
      </dsp:txBody>
      <dsp:txXfrm>
        <a:off x="744877" y="486519"/>
        <a:ext cx="1130801" cy="356880"/>
      </dsp:txXfrm>
    </dsp:sp>
    <dsp:sp modelId="{5309AB38-EFE1-4201-B899-7EED79047631}">
      <dsp:nvSpPr>
        <dsp:cNvPr id="0" name=""/>
        <dsp:cNvSpPr/>
      </dsp:nvSpPr>
      <dsp:spPr>
        <a:xfrm>
          <a:off x="306336" y="910170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E70FA2B-75EC-47A8-8897-86E3909B5266}">
      <dsp:nvSpPr>
        <dsp:cNvPr id="0" name=""/>
        <dsp:cNvSpPr/>
      </dsp:nvSpPr>
      <dsp:spPr>
        <a:xfrm>
          <a:off x="725567" y="910170"/>
          <a:ext cx="1169421" cy="395500"/>
        </a:xfrm>
        <a:prstGeom prst="roundRect">
          <a:avLst>
            <a:gd name="adj" fmla="val 16670"/>
          </a:avLst>
        </a:prstGeom>
        <a:solidFill>
          <a:srgbClr val="3F71D8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José Linhares</a:t>
          </a:r>
        </a:p>
      </dsp:txBody>
      <dsp:txXfrm>
        <a:off x="744877" y="929480"/>
        <a:ext cx="1130801" cy="356880"/>
      </dsp:txXfrm>
    </dsp:sp>
    <dsp:sp modelId="{BD7B429B-1A86-4CB8-8142-831522E5B491}">
      <dsp:nvSpPr>
        <dsp:cNvPr id="0" name=""/>
        <dsp:cNvSpPr/>
      </dsp:nvSpPr>
      <dsp:spPr>
        <a:xfrm>
          <a:off x="306336" y="1353130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55000" b="-55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4BF974E-0984-43E7-888E-99B66A95883A}">
      <dsp:nvSpPr>
        <dsp:cNvPr id="0" name=""/>
        <dsp:cNvSpPr/>
      </dsp:nvSpPr>
      <dsp:spPr>
        <a:xfrm>
          <a:off x="725567" y="1333648"/>
          <a:ext cx="1169421" cy="395500"/>
        </a:xfrm>
        <a:prstGeom prst="roundRect">
          <a:avLst>
            <a:gd name="adj" fmla="val 16670"/>
          </a:avLst>
        </a:prstGeom>
        <a:solidFill>
          <a:srgbClr val="3F71D8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Carla</a:t>
          </a:r>
        </a:p>
      </dsp:txBody>
      <dsp:txXfrm>
        <a:off x="744877" y="1352958"/>
        <a:ext cx="1130801" cy="356880"/>
      </dsp:txXfrm>
    </dsp:sp>
    <dsp:sp modelId="{531DA7A5-E25A-4717-B4DC-016CCFB497AD}">
      <dsp:nvSpPr>
        <dsp:cNvPr id="0" name=""/>
        <dsp:cNvSpPr/>
      </dsp:nvSpPr>
      <dsp:spPr>
        <a:xfrm>
          <a:off x="306336" y="1796091"/>
          <a:ext cx="395500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BD9622F-9B89-4562-8FF7-EC9F1F561E28}">
      <dsp:nvSpPr>
        <dsp:cNvPr id="0" name=""/>
        <dsp:cNvSpPr/>
      </dsp:nvSpPr>
      <dsp:spPr>
        <a:xfrm>
          <a:off x="725567" y="1796091"/>
          <a:ext cx="1169421" cy="395500"/>
        </a:xfrm>
        <a:prstGeom prst="roundRect">
          <a:avLst>
            <a:gd name="adj" fmla="val 16670"/>
          </a:avLst>
        </a:prstGeom>
        <a:solidFill>
          <a:srgbClr val="3F71D8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64008" rIns="64008" bIns="64008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9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744877" y="1815401"/>
        <a:ext cx="1130801" cy="35688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253170" y="0"/>
          <a:ext cx="1312934" cy="395500"/>
        </a:xfrm>
        <a:prstGeom prst="roundRect">
          <a:avLst>
            <a:gd name="adj" fmla="val 10000"/>
          </a:avLst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27940" rIns="41910" bIns="27940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200" kern="1200"/>
            <a:t>Contratos</a:t>
          </a:r>
        </a:p>
      </dsp:txBody>
      <dsp:txXfrm>
        <a:off x="264754" y="11584"/>
        <a:ext cx="1289766" cy="372332"/>
      </dsp:txXfrm>
    </dsp:sp>
    <dsp:sp modelId="{0E3F1A0B-F1DB-430E-9B72-126380E1EA57}">
      <dsp:nvSpPr>
        <dsp:cNvPr id="0" name=""/>
        <dsp:cNvSpPr/>
      </dsp:nvSpPr>
      <dsp:spPr>
        <a:xfrm>
          <a:off x="253170" y="467209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6000" r="-6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C220976-E3F7-4F3D-81C9-12C70DB50043}">
      <dsp:nvSpPr>
        <dsp:cNvPr id="0" name=""/>
        <dsp:cNvSpPr/>
      </dsp:nvSpPr>
      <dsp:spPr>
        <a:xfrm>
          <a:off x="672401" y="467209"/>
          <a:ext cx="893704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Sandro</a:t>
          </a:r>
        </a:p>
      </dsp:txBody>
      <dsp:txXfrm>
        <a:off x="691711" y="486519"/>
        <a:ext cx="855084" cy="356880"/>
      </dsp:txXfrm>
    </dsp:sp>
    <dsp:sp modelId="{5B112BA9-85F7-423A-82C0-CD2735499C3F}">
      <dsp:nvSpPr>
        <dsp:cNvPr id="0" name=""/>
        <dsp:cNvSpPr/>
      </dsp:nvSpPr>
      <dsp:spPr>
        <a:xfrm>
          <a:off x="253170" y="910170"/>
          <a:ext cx="395500" cy="395500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58000" b="-58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9B70C99-482A-4447-8076-8E85CC0EACB2}">
      <dsp:nvSpPr>
        <dsp:cNvPr id="0" name=""/>
        <dsp:cNvSpPr/>
      </dsp:nvSpPr>
      <dsp:spPr>
        <a:xfrm>
          <a:off x="672401" y="910170"/>
          <a:ext cx="893704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Guilherme</a:t>
          </a:r>
        </a:p>
      </dsp:txBody>
      <dsp:txXfrm>
        <a:off x="691711" y="929480"/>
        <a:ext cx="855084" cy="356880"/>
      </dsp:txXfrm>
    </dsp:sp>
    <dsp:sp modelId="{B1E05FE3-2A09-40FE-A9C7-1E9D57B24E5E}">
      <dsp:nvSpPr>
        <dsp:cNvPr id="0" name=""/>
        <dsp:cNvSpPr/>
      </dsp:nvSpPr>
      <dsp:spPr>
        <a:xfrm>
          <a:off x="253170" y="1353130"/>
          <a:ext cx="395500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92A4883-A720-4D58-88B4-D773F3CCF41E}">
      <dsp:nvSpPr>
        <dsp:cNvPr id="0" name=""/>
        <dsp:cNvSpPr/>
      </dsp:nvSpPr>
      <dsp:spPr>
        <a:xfrm>
          <a:off x="672401" y="1353130"/>
          <a:ext cx="893704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200" kern="1200"/>
        </a:p>
      </dsp:txBody>
      <dsp:txXfrm>
        <a:off x="691711" y="1372440"/>
        <a:ext cx="855084" cy="356880"/>
      </dsp:txXfrm>
    </dsp:sp>
    <dsp:sp modelId="{7680F447-6B33-4260-82CE-43731966070D}">
      <dsp:nvSpPr>
        <dsp:cNvPr id="0" name=""/>
        <dsp:cNvSpPr/>
      </dsp:nvSpPr>
      <dsp:spPr>
        <a:xfrm>
          <a:off x="253170" y="1796091"/>
          <a:ext cx="395500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A03350C-86DC-440D-BD88-7147E063C7AA}">
      <dsp:nvSpPr>
        <dsp:cNvPr id="0" name=""/>
        <dsp:cNvSpPr/>
      </dsp:nvSpPr>
      <dsp:spPr>
        <a:xfrm>
          <a:off x="672401" y="1796091"/>
          <a:ext cx="893704" cy="395500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200" kern="1200"/>
        </a:p>
      </dsp:txBody>
      <dsp:txXfrm>
        <a:off x="691711" y="1815401"/>
        <a:ext cx="855084" cy="356880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332919" y="529"/>
          <a:ext cx="1744421" cy="403691"/>
        </a:xfrm>
        <a:prstGeom prst="roundRect">
          <a:avLst>
            <a:gd name="adj" fmla="val 10000"/>
          </a:avLst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3815" tIns="29210" rIns="43815" bIns="29210" numCol="1" spcCol="1270" anchor="ctr" anchorCtr="0">
          <a:noAutofit/>
        </a:bodyPr>
        <a:lstStyle/>
        <a:p>
          <a:pPr lvl="0" algn="ctr" defTabSz="10223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300" kern="1200"/>
            <a:t>Pessoal</a:t>
          </a:r>
        </a:p>
      </dsp:txBody>
      <dsp:txXfrm>
        <a:off x="344743" y="12353"/>
        <a:ext cx="1720773" cy="380043"/>
      </dsp:txXfrm>
    </dsp:sp>
    <dsp:sp modelId="{DA7B799E-C705-4376-B75F-64CD8168D4E6}">
      <dsp:nvSpPr>
        <dsp:cNvPr id="0" name=""/>
        <dsp:cNvSpPr/>
      </dsp:nvSpPr>
      <dsp:spPr>
        <a:xfrm>
          <a:off x="336373" y="476885"/>
          <a:ext cx="403691" cy="403691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A618F4A-FAF1-4038-BD5B-56EB98841048}">
      <dsp:nvSpPr>
        <dsp:cNvPr id="0" name=""/>
        <dsp:cNvSpPr/>
      </dsp:nvSpPr>
      <dsp:spPr>
        <a:xfrm>
          <a:off x="764286" y="476885"/>
          <a:ext cx="1316509" cy="403691"/>
        </a:xfrm>
        <a:prstGeom prst="roundRect">
          <a:avLst>
            <a:gd name="adj" fmla="val 16670"/>
          </a:avLst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200" kern="1200"/>
            <a:t>Samuel Romani</a:t>
          </a:r>
        </a:p>
      </dsp:txBody>
      <dsp:txXfrm>
        <a:off x="783996" y="496595"/>
        <a:ext cx="1277089" cy="364271"/>
      </dsp:txXfrm>
    </dsp:sp>
    <dsp:sp modelId="{BFB8A3FB-614B-4CDA-982D-E32AEA173CA2}">
      <dsp:nvSpPr>
        <dsp:cNvPr id="0" name=""/>
        <dsp:cNvSpPr/>
      </dsp:nvSpPr>
      <dsp:spPr>
        <a:xfrm>
          <a:off x="336373" y="929019"/>
          <a:ext cx="403691" cy="403691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3004A5E-7705-44FB-BCF1-468C382C8E05}">
      <dsp:nvSpPr>
        <dsp:cNvPr id="0" name=""/>
        <dsp:cNvSpPr/>
      </dsp:nvSpPr>
      <dsp:spPr>
        <a:xfrm>
          <a:off x="764286" y="929019"/>
          <a:ext cx="1316509" cy="403691"/>
        </a:xfrm>
        <a:prstGeom prst="roundRect">
          <a:avLst>
            <a:gd name="adj" fmla="val 16670"/>
          </a:avLst>
        </a:prstGeom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Mauricio</a:t>
          </a:r>
        </a:p>
      </dsp:txBody>
      <dsp:txXfrm>
        <a:off x="783996" y="948729"/>
        <a:ext cx="1277089" cy="364271"/>
      </dsp:txXfrm>
    </dsp:sp>
    <dsp:sp modelId="{FF99B15D-413A-44B8-812A-4E6364E026D4}">
      <dsp:nvSpPr>
        <dsp:cNvPr id="0" name=""/>
        <dsp:cNvSpPr/>
      </dsp:nvSpPr>
      <dsp:spPr>
        <a:xfrm>
          <a:off x="336373" y="1381153"/>
          <a:ext cx="403691" cy="403691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D203D34-BD10-4C35-B51B-D8235B4B24D3}">
      <dsp:nvSpPr>
        <dsp:cNvPr id="0" name=""/>
        <dsp:cNvSpPr/>
      </dsp:nvSpPr>
      <dsp:spPr>
        <a:xfrm>
          <a:off x="764286" y="1381153"/>
          <a:ext cx="1316509" cy="403691"/>
        </a:xfrm>
        <a:prstGeom prst="roundRect">
          <a:avLst>
            <a:gd name="adj" fmla="val 16670"/>
          </a:avLst>
        </a:prstGeom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783996" y="1400863"/>
        <a:ext cx="1277089" cy="364271"/>
      </dsp:txXfrm>
    </dsp:sp>
    <dsp:sp modelId="{E6BAA88D-E197-4392-8DB9-BD28A9437428}">
      <dsp:nvSpPr>
        <dsp:cNvPr id="0" name=""/>
        <dsp:cNvSpPr/>
      </dsp:nvSpPr>
      <dsp:spPr>
        <a:xfrm>
          <a:off x="336373" y="1833287"/>
          <a:ext cx="403691" cy="403691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6A150C-7E91-4E49-98A8-FFB737378385}">
      <dsp:nvSpPr>
        <dsp:cNvPr id="0" name=""/>
        <dsp:cNvSpPr/>
      </dsp:nvSpPr>
      <dsp:spPr>
        <a:xfrm>
          <a:off x="764286" y="1833287"/>
          <a:ext cx="1316509" cy="403691"/>
        </a:xfrm>
        <a:prstGeom prst="roundRect">
          <a:avLst>
            <a:gd name="adj" fmla="val 16670"/>
          </a:avLst>
        </a:prstGeom>
        <a:solidFill>
          <a:srgbClr val="FFC00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783996" y="1852997"/>
        <a:ext cx="1277089" cy="364271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264449" y="525"/>
          <a:ext cx="1328371" cy="400568"/>
        </a:xfrm>
        <a:prstGeom prst="roundRect">
          <a:avLst>
            <a:gd name="adj" fmla="val 10000"/>
          </a:avLst>
        </a:prstGeom>
        <a:solidFill>
          <a:srgbClr val="00B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6195" tIns="24130" rIns="36195" bIns="24130" numCol="1" spcCol="1270" anchor="ctr" anchorCtr="0">
          <a:noAutofit/>
        </a:bodyPr>
        <a:lstStyle/>
        <a:p>
          <a:pPr lvl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900" kern="1200"/>
            <a:t>Arrecadação</a:t>
          </a:r>
        </a:p>
      </dsp:txBody>
      <dsp:txXfrm>
        <a:off x="276181" y="12257"/>
        <a:ext cx="1304907" cy="377104"/>
      </dsp:txXfrm>
    </dsp:sp>
    <dsp:sp modelId="{D5E4C24E-2965-44CD-86C3-171B401BEF94}">
      <dsp:nvSpPr>
        <dsp:cNvPr id="0" name=""/>
        <dsp:cNvSpPr/>
      </dsp:nvSpPr>
      <dsp:spPr>
        <a:xfrm>
          <a:off x="256147" y="473197"/>
          <a:ext cx="400568" cy="400568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AA5F78B-F7F6-4098-AC5B-21358E8E5ABD}">
      <dsp:nvSpPr>
        <dsp:cNvPr id="0" name=""/>
        <dsp:cNvSpPr/>
      </dsp:nvSpPr>
      <dsp:spPr>
        <a:xfrm>
          <a:off x="680750" y="473197"/>
          <a:ext cx="903769" cy="400568"/>
        </a:xfrm>
        <a:prstGeom prst="roundRect">
          <a:avLst>
            <a:gd name="adj" fmla="val 16670"/>
          </a:avLst>
        </a:prstGeom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Pedro Drochner</a:t>
          </a:r>
        </a:p>
      </dsp:txBody>
      <dsp:txXfrm>
        <a:off x="700308" y="492755"/>
        <a:ext cx="864653" cy="361452"/>
      </dsp:txXfrm>
    </dsp:sp>
    <dsp:sp modelId="{86F88AF8-DDE3-4962-AF93-EBF0AC1BABCA}">
      <dsp:nvSpPr>
        <dsp:cNvPr id="0" name=""/>
        <dsp:cNvSpPr/>
      </dsp:nvSpPr>
      <dsp:spPr>
        <a:xfrm>
          <a:off x="256147" y="921834"/>
          <a:ext cx="400568" cy="400568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35E2DE4-E081-4701-BFF0-47418C70742A}">
      <dsp:nvSpPr>
        <dsp:cNvPr id="0" name=""/>
        <dsp:cNvSpPr/>
      </dsp:nvSpPr>
      <dsp:spPr>
        <a:xfrm>
          <a:off x="680750" y="921834"/>
          <a:ext cx="903769" cy="400568"/>
        </a:xfrm>
        <a:prstGeom prst="roundRect">
          <a:avLst>
            <a:gd name="adj" fmla="val 16670"/>
          </a:avLst>
        </a:prstGeom>
        <a:solidFill>
          <a:srgbClr val="00B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64008" rIns="64008" bIns="64008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900" kern="1200"/>
            <a:t>David Santana</a:t>
          </a:r>
        </a:p>
      </dsp:txBody>
      <dsp:txXfrm>
        <a:off x="700308" y="941392"/>
        <a:ext cx="864653" cy="361452"/>
      </dsp:txXfrm>
    </dsp:sp>
    <dsp:sp modelId="{6479CDD0-662F-4192-966F-18D887869C60}">
      <dsp:nvSpPr>
        <dsp:cNvPr id="0" name=""/>
        <dsp:cNvSpPr/>
      </dsp:nvSpPr>
      <dsp:spPr>
        <a:xfrm>
          <a:off x="256147" y="1370471"/>
          <a:ext cx="400568" cy="400568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B341C64-33F4-43CB-A662-88031CC6BC70}">
      <dsp:nvSpPr>
        <dsp:cNvPr id="0" name=""/>
        <dsp:cNvSpPr/>
      </dsp:nvSpPr>
      <dsp:spPr>
        <a:xfrm>
          <a:off x="680750" y="1370471"/>
          <a:ext cx="903769" cy="400568"/>
        </a:xfrm>
        <a:prstGeom prst="roundRect">
          <a:avLst>
            <a:gd name="adj" fmla="val 16670"/>
          </a:avLst>
        </a:prstGeom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João Leones</a:t>
          </a:r>
        </a:p>
      </dsp:txBody>
      <dsp:txXfrm>
        <a:off x="700308" y="1390029"/>
        <a:ext cx="864653" cy="361452"/>
      </dsp:txXfrm>
    </dsp:sp>
    <dsp:sp modelId="{E7FC8919-D85C-427B-9D3D-CD64CCB45078}">
      <dsp:nvSpPr>
        <dsp:cNvPr id="0" name=""/>
        <dsp:cNvSpPr/>
      </dsp:nvSpPr>
      <dsp:spPr>
        <a:xfrm>
          <a:off x="256147" y="1819108"/>
          <a:ext cx="400568" cy="400568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1740206-6D21-4BB5-BB37-572FB9C9E601}">
      <dsp:nvSpPr>
        <dsp:cNvPr id="0" name=""/>
        <dsp:cNvSpPr/>
      </dsp:nvSpPr>
      <dsp:spPr>
        <a:xfrm>
          <a:off x="680750" y="1819108"/>
          <a:ext cx="903769" cy="400568"/>
        </a:xfrm>
        <a:prstGeom prst="roundRect">
          <a:avLst>
            <a:gd name="adj" fmla="val 16670"/>
          </a:avLst>
        </a:prstGeom>
        <a:solidFill>
          <a:srgbClr val="00B050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Ana Paula</a:t>
          </a:r>
        </a:p>
      </dsp:txBody>
      <dsp:txXfrm>
        <a:off x="700308" y="1838666"/>
        <a:ext cx="864653" cy="361452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7F2E600-8A39-46B7-B939-8D644DD01876}">
      <dsp:nvSpPr>
        <dsp:cNvPr id="0" name=""/>
        <dsp:cNvSpPr/>
      </dsp:nvSpPr>
      <dsp:spPr>
        <a:xfrm>
          <a:off x="349559" y="511"/>
          <a:ext cx="1755888" cy="389795"/>
        </a:xfrm>
        <a:prstGeom prst="roundRect">
          <a:avLst>
            <a:gd name="adj" fmla="val 10000"/>
          </a:avLst>
        </a:prstGeom>
        <a:solidFill>
          <a:srgbClr val="D62C5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27940" rIns="41910" bIns="27940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200" kern="1200"/>
            <a:t>Saúde</a:t>
          </a:r>
        </a:p>
      </dsp:txBody>
      <dsp:txXfrm>
        <a:off x="360976" y="11928"/>
        <a:ext cx="1733054" cy="366961"/>
      </dsp:txXfrm>
    </dsp:sp>
    <dsp:sp modelId="{45AC7C65-A908-448B-BA65-0424034F9ADA}">
      <dsp:nvSpPr>
        <dsp:cNvPr id="0" name=""/>
        <dsp:cNvSpPr/>
      </dsp:nvSpPr>
      <dsp:spPr>
        <a:xfrm>
          <a:off x="338584" y="460470"/>
          <a:ext cx="389795" cy="389795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1"/>
          <a:srcRect/>
          <a:stretch>
            <a:fillRect t="-5000" b="-5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8D1FC96-B819-4E72-A1DE-EC36C3748B9A}">
      <dsp:nvSpPr>
        <dsp:cNvPr id="0" name=""/>
        <dsp:cNvSpPr/>
      </dsp:nvSpPr>
      <dsp:spPr>
        <a:xfrm>
          <a:off x="751768" y="460470"/>
          <a:ext cx="1342704" cy="389795"/>
        </a:xfrm>
        <a:prstGeom prst="roundRect">
          <a:avLst>
            <a:gd name="adj" fmla="val 16670"/>
          </a:avLst>
        </a:prstGeom>
        <a:solidFill>
          <a:srgbClr val="D62C5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100" kern="1200"/>
            <a:t>Maximiliano Ribeiro</a:t>
          </a:r>
        </a:p>
      </dsp:txBody>
      <dsp:txXfrm>
        <a:off x="770800" y="479502"/>
        <a:ext cx="1304640" cy="351731"/>
      </dsp:txXfrm>
    </dsp:sp>
    <dsp:sp modelId="{112DA9C3-DA07-4262-BF89-625FF9B5430E}">
      <dsp:nvSpPr>
        <dsp:cNvPr id="0" name=""/>
        <dsp:cNvSpPr/>
      </dsp:nvSpPr>
      <dsp:spPr>
        <a:xfrm>
          <a:off x="338584" y="897042"/>
          <a:ext cx="389795" cy="389795"/>
        </a:xfrm>
        <a:prstGeom prst="roundRect">
          <a:avLst>
            <a:gd name="adj" fmla="val 16670"/>
          </a:avLst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17000" b="-17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DE9A590-779E-4723-8FAF-56237257F990}">
      <dsp:nvSpPr>
        <dsp:cNvPr id="0" name=""/>
        <dsp:cNvSpPr/>
      </dsp:nvSpPr>
      <dsp:spPr>
        <a:xfrm>
          <a:off x="751768" y="897042"/>
          <a:ext cx="1342704" cy="389795"/>
        </a:xfrm>
        <a:prstGeom prst="roundRect">
          <a:avLst>
            <a:gd name="adj" fmla="val 16670"/>
          </a:avLst>
        </a:prstGeom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200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Rafael Bastos</a:t>
          </a:r>
        </a:p>
      </dsp:txBody>
      <dsp:txXfrm>
        <a:off x="770800" y="916074"/>
        <a:ext cx="1304640" cy="351731"/>
      </dsp:txXfrm>
    </dsp:sp>
    <dsp:sp modelId="{4F65E850-69B4-41DE-8540-6C1C2A4B3555}">
      <dsp:nvSpPr>
        <dsp:cNvPr id="0" name=""/>
        <dsp:cNvSpPr/>
      </dsp:nvSpPr>
      <dsp:spPr>
        <a:xfrm>
          <a:off x="338584" y="1333613"/>
          <a:ext cx="389795" cy="389795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C8ADF4B-077B-4B8A-BEF6-16A3D9F864D4}">
      <dsp:nvSpPr>
        <dsp:cNvPr id="0" name=""/>
        <dsp:cNvSpPr/>
      </dsp:nvSpPr>
      <dsp:spPr>
        <a:xfrm>
          <a:off x="751768" y="1333613"/>
          <a:ext cx="1342704" cy="389795"/>
        </a:xfrm>
        <a:prstGeom prst="roundRect">
          <a:avLst>
            <a:gd name="adj" fmla="val 16670"/>
          </a:avLst>
        </a:prstGeom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770800" y="1352645"/>
        <a:ext cx="1304640" cy="351731"/>
      </dsp:txXfrm>
    </dsp:sp>
    <dsp:sp modelId="{704B9B3F-ABF5-4832-8C88-C4CDA12081FF}">
      <dsp:nvSpPr>
        <dsp:cNvPr id="0" name=""/>
        <dsp:cNvSpPr/>
      </dsp:nvSpPr>
      <dsp:spPr>
        <a:xfrm>
          <a:off x="338584" y="1770185"/>
          <a:ext cx="389795" cy="389795"/>
        </a:xfrm>
        <a:prstGeom prst="roundRect">
          <a:avLst>
            <a:gd name="adj" fmla="val 166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05AE216-93A3-4F85-A0F3-6E29D4CC629A}">
      <dsp:nvSpPr>
        <dsp:cNvPr id="0" name=""/>
        <dsp:cNvSpPr/>
      </dsp:nvSpPr>
      <dsp:spPr>
        <a:xfrm>
          <a:off x="751768" y="1770185"/>
          <a:ext cx="1342704" cy="389795"/>
        </a:xfrm>
        <a:prstGeom prst="roundRect">
          <a:avLst>
            <a:gd name="adj" fmla="val 16670"/>
          </a:avLst>
        </a:prstGeom>
        <a:solidFill>
          <a:srgbClr val="D62C52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5344" tIns="85344" rIns="85344" bIns="85344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pt-BR" sz="12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770800" y="1789217"/>
        <a:ext cx="1304640" cy="351731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8/layout/PictureAccentList">
  <dgm:title val=""/>
  <dgm:desc val=""/>
  <dgm:catLst>
    <dgm:cat type="picture" pri="14000"/>
    <dgm:cat type="list" pri="145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</dgm:ptLst>
      <dgm:cxnLst>
        <dgm:cxn modelId="4" srcId="0" destId="1" srcOrd="0" destOrd="0"/>
        <dgm:cxn modelId="5" srcId="1" destId="11" srcOrd="0" destOrd="0"/>
        <dgm:cxn modelId="6" srcId="1" destId="12" srcOrd="0" destOrd="0"/>
        <dgm:cxn modelId="14" srcId="1" destId="13" srcOrd="0" destOrd="0"/>
      </dgm:cxnLst>
      <dgm:bg/>
      <dgm:whole/>
    </dgm:dataModel>
  </dgm:clrData>
  <dgm:layoutNode name="layout">
    <dgm:varLst>
      <dgm:chMax/>
      <dgm:chPref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L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primFontSz" for="des" forName="childText" refType="primFontSz" refFor="des" refForName="rootText" op="lte"/>
      <dgm:constr type="w" for="des" forName="rootComposite" refType="w" fact="4"/>
      <dgm:constr type="h" for="des" forName="rootComposite" refType="h"/>
      <dgm:constr type="w" for="des" forName="childComposite" refType="w" refFor="des" refForName="rootComposite"/>
      <dgm:constr type="h" for="des" forName="childComposite" refType="h" refFor="des" refForName="rootComposite"/>
      <dgm:constr type="sibSp" refType="w" refFor="des" refForName="rootComposite" fact="0.1"/>
      <dgm:constr type="sibSp" for="des" forName="childShape" refType="h" refFor="des" refForName="rootComposite" fact="0.12"/>
      <dgm:constr type="sp" for="des" forName="root" refType="h" refFor="des" refForName="rootComposite" fact="0.18"/>
    </dgm:constrLst>
    <dgm:ruleLst/>
    <dgm:forEach name="Name3" axis="ch">
      <dgm:forEach name="Name4" axis="self" ptType="node" cnt="1">
        <dgm:layoutNode name="root">
          <dgm:varLst>
            <dgm:chMax/>
            <dgm:chPref val="4"/>
          </dgm:varLst>
          <dgm:alg type="hierRoot"/>
          <dgm:shape xmlns:r="http://schemas.openxmlformats.org/officeDocument/2006/relationships" r:blip="">
            <dgm:adjLst/>
          </dgm:shape>
          <dgm:presOf/>
          <dgm:constrLst/>
          <dgm:ruleLst/>
          <dgm:layoutNode name="rootComposite">
            <dgm:varLst/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onstrLst>
              <dgm:constr type="l" for="ch" forName="rootText"/>
              <dgm:constr type="t" for="ch" forName="rootText"/>
              <dgm:constr type="w" for="ch" forName="rootText" refType="w"/>
              <dgm:constr type="h" for="ch" forName="rootText" refType="h"/>
            </dgm:constrLst>
            <dgm:ruleLst/>
            <dgm:layoutNode name="rootText" styleLbl="node0">
              <dgm:varLst>
                <dgm:chMax/>
                <dgm:chPref val="4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  <dgm:rule type="primFontSz" val="65" fact="NaN" max="NaN"/>
              </dgm:ruleLst>
            </dgm:layoutNode>
          </dgm:layoutNode>
          <dgm:layoutNode name="childShape">
            <dgm:varLst>
              <dgm:chMax val="0"/>
              <dgm:chPref val="0"/>
            </dgm:varLst>
            <dgm:alg type="hierChild">
              <dgm:param type="chAlign" val="r"/>
              <dgm:param type="linDir" val="fromT"/>
              <dgm:param type="fallback" val="2D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5" axis="ch">
              <dgm:forEach name="Name6" axis="self" ptType="node">
                <dgm:layoutNode name="childComposite">
                  <dgm:varLst>
                    <dgm:chMax val="0"/>
                    <dgm:chPref val="0"/>
                  </dgm:varLst>
                  <dgm:alg type="composite"/>
                  <dgm:shape xmlns:r="http://schemas.openxmlformats.org/officeDocument/2006/relationships" r:blip="">
                    <dgm:adjLst/>
                  </dgm:shape>
                  <dgm:presOf/>
                  <dgm:choose name="Name7">
                    <dgm:if name="Name8" func="var" arg="dir" op="equ" val="norm">
                      <dgm:constrLst>
                        <dgm:constr type="w" for="ch" forName="Image" refType="h"/>
                        <dgm:constr type="h" for="ch" forName="Image" refType="h"/>
                        <dgm:constr type="l" for="ch" forName="Image"/>
                        <dgm:constr type="t" for="ch" forName="Image"/>
                        <dgm:constr type="h" for="ch" forName="childText" refType="h"/>
                        <dgm:constr type="l" for="ch" forName="childText" refType="w" refFor="ch" refForName="Image" fact="1.06"/>
                        <dgm:constr type="t" for="ch" forName="childText"/>
                      </dgm:constrLst>
                    </dgm:if>
                    <dgm:else name="Name9">
                      <dgm:constrLst>
                        <dgm:constr type="w" for="ch" forName="Image" refType="h"/>
                        <dgm:constr type="h" for="ch" forName="Image" refType="h"/>
                        <dgm:constr type="r" for="ch" forName="Image" refType="w"/>
                        <dgm:constr type="t" for="ch" forName="Image"/>
                        <dgm:constr type="h" for="ch" forName="childText" refType="h"/>
                        <dgm:constr type="t" for="ch" forName="childText"/>
                        <dgm:constr type="wOff" for="ch" forName="childText" refType="w" refFor="ch" refForName="Image" fact="-1.06"/>
                      </dgm:constrLst>
                    </dgm:else>
                  </dgm:choose>
                  <dgm:ruleLst/>
                  <dgm:layoutNode name="Image" styleLbl="node1">
                    <dgm:alg type="sp"/>
                    <dgm:shape xmlns:r="http://schemas.openxmlformats.org/officeDocument/2006/relationships" type="roundRect" r:blip="" blipPhldr="1">
                      <dgm:adjLst>
                        <dgm:adj idx="1" val="0.1667"/>
                      </dgm:adjLst>
                    </dgm:shape>
                    <dgm:presOf/>
                  </dgm:layoutNode>
                  <dgm:layoutNode name="childText" styleLbl="lnNode1">
                    <dgm:varLst>
                      <dgm:chMax val="0"/>
                      <dgm:chPref val="0"/>
                      <dgm:bulletEnabled val="1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667"/>
                      </dgm:adjLst>
                    </dgm:shape>
                    <dgm:presOf axis="self desOrSelf" ptType="node node" st="1 1" cnt="1 0"/>
                    <dgm:ruleLst>
                      <dgm:rule type="primFontSz" val="5" fact="NaN" max="NaN"/>
                    </dgm:ruleLst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diagramData" Target="../diagrams/data6.xml"/><Relationship Id="rId39" Type="http://schemas.openxmlformats.org/officeDocument/2006/relationships/diagramColors" Target="../diagrams/colors8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34" Type="http://schemas.openxmlformats.org/officeDocument/2006/relationships/diagramColors" Target="../diagrams/colors7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33" Type="http://schemas.openxmlformats.org/officeDocument/2006/relationships/diagramQuickStyle" Target="../diagrams/quickStyle7.xml"/><Relationship Id="rId38" Type="http://schemas.openxmlformats.org/officeDocument/2006/relationships/diagramQuickStyle" Target="../diagrams/quickStyle8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29" Type="http://schemas.openxmlformats.org/officeDocument/2006/relationships/diagramColors" Target="../diagrams/colors6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32" Type="http://schemas.openxmlformats.org/officeDocument/2006/relationships/diagramLayout" Target="../diagrams/layout7.xml"/><Relationship Id="rId37" Type="http://schemas.openxmlformats.org/officeDocument/2006/relationships/diagramLayout" Target="../diagrams/layout8.xml"/><Relationship Id="rId40" Type="http://schemas.microsoft.com/office/2007/relationships/diagramDrawing" Target="../diagrams/drawing8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28" Type="http://schemas.openxmlformats.org/officeDocument/2006/relationships/diagramQuickStyle" Target="../diagrams/quickStyle6.xml"/><Relationship Id="rId36" Type="http://schemas.openxmlformats.org/officeDocument/2006/relationships/diagramData" Target="../diagrams/data8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31" Type="http://schemas.openxmlformats.org/officeDocument/2006/relationships/diagramData" Target="../diagrams/data7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Relationship Id="rId27" Type="http://schemas.openxmlformats.org/officeDocument/2006/relationships/diagramLayout" Target="../diagrams/layout6.xml"/><Relationship Id="rId30" Type="http://schemas.microsoft.com/office/2007/relationships/diagramDrawing" Target="../diagrams/drawing6.xml"/><Relationship Id="rId35" Type="http://schemas.microsoft.com/office/2007/relationships/diagramDrawing" Target="../diagrams/drawing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217715</xdr:colOff>
      <xdr:row>0</xdr:row>
      <xdr:rowOff>73232</xdr:rowOff>
    </xdr:from>
    <xdr:to>
      <xdr:col>21</xdr:col>
      <xdr:colOff>163287</xdr:colOff>
      <xdr:row>27</xdr:row>
      <xdr:rowOff>28574</xdr:rowOff>
    </xdr:to>
    <xdr:sp macro="" textlink="">
      <xdr:nvSpPr>
        <xdr:cNvPr id="8" name="Retângulo: Canto Dobrado 7">
          <a:extLst>
            <a:ext uri="{FF2B5EF4-FFF2-40B4-BE49-F238E27FC236}">
              <a16:creationId xmlns="" xmlns:a16="http://schemas.microsoft.com/office/drawing/2014/main" id="{D82D8A51-173F-4496-8350-B4EC4127E41D}"/>
            </a:ext>
          </a:extLst>
        </xdr:cNvPr>
        <xdr:cNvSpPr/>
      </xdr:nvSpPr>
      <xdr:spPr>
        <a:xfrm>
          <a:off x="2656115" y="73232"/>
          <a:ext cx="10308772" cy="4327317"/>
        </a:xfrm>
        <a:prstGeom prst="foldedCorner">
          <a:avLst/>
        </a:prstGeom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800" b="1">
              <a:latin typeface="Footlight MT Light" panose="0204060206030A020304" pitchFamily="18" charset="0"/>
            </a:rPr>
            <a:t>EQUIPE</a:t>
          </a:r>
          <a:r>
            <a:rPr lang="pt-BR" sz="2800" b="1"/>
            <a:t> CONSULTORIA</a:t>
          </a:r>
          <a:r>
            <a:rPr lang="pt-BR" sz="2800" b="1" baseline="0"/>
            <a:t> E IMPLANTAÇÃO</a:t>
          </a:r>
          <a:endParaRPr lang="pt-BR" sz="2800" b="1"/>
        </a:p>
      </xdr:txBody>
    </xdr:sp>
    <xdr:clientData/>
  </xdr:twoCellAnchor>
  <xdr:twoCellAnchor>
    <xdr:from>
      <xdr:col>6</xdr:col>
      <xdr:colOff>372093</xdr:colOff>
      <xdr:row>4</xdr:row>
      <xdr:rowOff>19051</xdr:rowOff>
    </xdr:from>
    <xdr:to>
      <xdr:col>9</xdr:col>
      <xdr:colOff>362569</xdr:colOff>
      <xdr:row>17</xdr:row>
      <xdr:rowOff>106136</xdr:rowOff>
    </xdr:to>
    <xdr:graphicFrame macro="">
      <xdr:nvGraphicFramePr>
        <xdr:cNvPr id="9" name="Diagrama 8">
          <a:extLst>
            <a:ext uri="{FF2B5EF4-FFF2-40B4-BE49-F238E27FC236}">
              <a16:creationId xmlns="" xmlns:a16="http://schemas.microsoft.com/office/drawing/2014/main" id="{1BC82DCA-C2AB-42DB-B258-1FA65E54D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307125</xdr:colOff>
      <xdr:row>4</xdr:row>
      <xdr:rowOff>21767</xdr:rowOff>
    </xdr:from>
    <xdr:to>
      <xdr:col>15</xdr:col>
      <xdr:colOff>70051</xdr:colOff>
      <xdr:row>17</xdr:row>
      <xdr:rowOff>108853</xdr:rowOff>
    </xdr:to>
    <xdr:graphicFrame macro="">
      <xdr:nvGraphicFramePr>
        <xdr:cNvPr id="10" name="Diagrama 9">
          <a:extLst>
            <a:ext uri="{FF2B5EF4-FFF2-40B4-BE49-F238E27FC236}">
              <a16:creationId xmlns="" xmlns:a16="http://schemas.microsoft.com/office/drawing/2014/main" id="{3C311B31-BCD4-4DB7-8A71-DA4ECE59D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9</xdr:col>
      <xdr:colOff>91172</xdr:colOff>
      <xdr:row>4</xdr:row>
      <xdr:rowOff>9527</xdr:rowOff>
    </xdr:from>
    <xdr:to>
      <xdr:col>12</xdr:col>
      <xdr:colOff>81648</xdr:colOff>
      <xdr:row>17</xdr:row>
      <xdr:rowOff>96613</xdr:rowOff>
    </xdr:to>
    <xdr:graphicFrame macro="">
      <xdr:nvGraphicFramePr>
        <xdr:cNvPr id="13" name="Diagrama 12">
          <a:extLst>
            <a:ext uri="{FF2B5EF4-FFF2-40B4-BE49-F238E27FC236}">
              <a16:creationId xmlns="" xmlns:a16="http://schemas.microsoft.com/office/drawing/2014/main" id="{C5C315EF-508B-442C-A0D7-B779F4C8F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14</xdr:col>
      <xdr:colOff>314571</xdr:colOff>
      <xdr:row>23</xdr:row>
      <xdr:rowOff>21277</xdr:rowOff>
    </xdr:from>
    <xdr:to>
      <xdr:col>17</xdr:col>
      <xdr:colOff>305048</xdr:colOff>
      <xdr:row>34</xdr:row>
      <xdr:rowOff>108362</xdr:rowOff>
    </xdr:to>
    <xdr:graphicFrame macro="">
      <xdr:nvGraphicFramePr>
        <xdr:cNvPr id="31" name="Diagrama 30">
          <a:extLst>
            <a:ext uri="{FF2B5EF4-FFF2-40B4-BE49-F238E27FC236}">
              <a16:creationId xmlns="" xmlns:a16="http://schemas.microsoft.com/office/drawing/2014/main" id="{65228D08-03BF-44FE-9624-5524FC9CA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14</xdr:col>
      <xdr:colOff>239960</xdr:colOff>
      <xdr:row>4</xdr:row>
      <xdr:rowOff>29443</xdr:rowOff>
    </xdr:from>
    <xdr:to>
      <xdr:col>18</xdr:col>
      <xdr:colOff>218729</xdr:colOff>
      <xdr:row>18</xdr:row>
      <xdr:rowOff>1</xdr:rowOff>
    </xdr:to>
    <xdr:graphicFrame macro="">
      <xdr:nvGraphicFramePr>
        <xdr:cNvPr id="32" name="Diagrama 31">
          <a:extLst>
            <a:ext uri="{FF2B5EF4-FFF2-40B4-BE49-F238E27FC236}">
              <a16:creationId xmlns="" xmlns:a16="http://schemas.microsoft.com/office/drawing/2014/main" id="{376300D9-19F0-47E6-BA7F-B4F25A659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4</xdr:col>
      <xdr:colOff>35758</xdr:colOff>
      <xdr:row>4</xdr:row>
      <xdr:rowOff>18171</xdr:rowOff>
    </xdr:from>
    <xdr:to>
      <xdr:col>7</xdr:col>
      <xdr:colOff>47625</xdr:colOff>
      <xdr:row>17</xdr:row>
      <xdr:rowOff>133349</xdr:rowOff>
    </xdr:to>
    <xdr:graphicFrame macro="">
      <xdr:nvGraphicFramePr>
        <xdr:cNvPr id="39" name="Diagrama 38">
          <a:extLst>
            <a:ext uri="{FF2B5EF4-FFF2-40B4-BE49-F238E27FC236}">
              <a16:creationId xmlns="" xmlns:a16="http://schemas.microsoft.com/office/drawing/2014/main" id="{815AB313-F8A6-4531-A9AA-30EAB20E8C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6" r:lo="rId27" r:qs="rId28" r:cs="rId29"/>
        </a:graphicData>
      </a:graphic>
    </xdr:graphicFrame>
    <xdr:clientData/>
  </xdr:twoCellAnchor>
  <xdr:twoCellAnchor>
    <xdr:from>
      <xdr:col>17</xdr:col>
      <xdr:colOff>372737</xdr:colOff>
      <xdr:row>4</xdr:row>
      <xdr:rowOff>26175</xdr:rowOff>
    </xdr:from>
    <xdr:to>
      <xdr:col>21</xdr:col>
      <xdr:colOff>367395</xdr:colOff>
      <xdr:row>17</xdr:row>
      <xdr:rowOff>81643</xdr:rowOff>
    </xdr:to>
    <xdr:graphicFrame macro="">
      <xdr:nvGraphicFramePr>
        <xdr:cNvPr id="40" name="Diagrama 39">
          <a:extLst>
            <a:ext uri="{FF2B5EF4-FFF2-40B4-BE49-F238E27FC236}">
              <a16:creationId xmlns="" xmlns:a16="http://schemas.microsoft.com/office/drawing/2014/main" id="{F365EB2C-569F-4BF3-B81A-FF2EB163D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1" r:lo="rId32" r:qs="rId33" r:cs="rId34"/>
        </a:graphicData>
      </a:graphic>
    </xdr:graphicFrame>
    <xdr:clientData/>
  </xdr:twoCellAnchor>
  <xdr:twoCellAnchor>
    <xdr:from>
      <xdr:col>14</xdr:col>
      <xdr:colOff>234166</xdr:colOff>
      <xdr:row>17</xdr:row>
      <xdr:rowOff>130626</xdr:rowOff>
    </xdr:from>
    <xdr:to>
      <xdr:col>17</xdr:col>
      <xdr:colOff>224643</xdr:colOff>
      <xdr:row>31</xdr:row>
      <xdr:rowOff>54426</xdr:rowOff>
    </xdr:to>
    <xdr:graphicFrame macro="">
      <xdr:nvGraphicFramePr>
        <xdr:cNvPr id="44" name="Diagrama 43">
          <a:extLst>
            <a:ext uri="{FF2B5EF4-FFF2-40B4-BE49-F238E27FC236}">
              <a16:creationId xmlns="" xmlns:a16="http://schemas.microsoft.com/office/drawing/2014/main" id="{72B82BE5-5D9E-45DC-8357-485ED5974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6" r:lo="rId37" r:qs="rId38" r:cs="rId3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wnloads/Controle%20de%20Vendas%20para%20Loja%20Virtual%20-%20Em%20br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E2"/>
  <sheetViews>
    <sheetView showGridLines="0" topLeftCell="C1" zoomScaleNormal="100" workbookViewId="0">
      <selection activeCell="C1" sqref="C1"/>
    </sheetView>
  </sheetViews>
  <sheetFormatPr defaultRowHeight="12.75" x14ac:dyDescent="0.2"/>
  <sheetData>
    <row r="2" spans="5:5" x14ac:dyDescent="0.2">
      <c r="E2" s="38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50"/>
  </sheetPr>
  <dimension ref="A1:AE208"/>
  <sheetViews>
    <sheetView showGridLines="0" tabSelected="1" workbookViewId="0">
      <selection activeCell="Y8" sqref="Y8"/>
    </sheetView>
  </sheetViews>
  <sheetFormatPr defaultRowHeight="12.75" x14ac:dyDescent="0.2"/>
  <cols>
    <col min="1" max="1" width="6.28515625" customWidth="1"/>
    <col min="2" max="2" width="6.140625" customWidth="1"/>
    <col min="3" max="3" width="4.140625" bestFit="1" customWidth="1"/>
    <col min="4" max="4" width="3.5703125" bestFit="1" customWidth="1"/>
    <col min="5" max="5" width="5.42578125" bestFit="1" customWidth="1"/>
    <col min="6" max="6" width="3.7109375" bestFit="1" customWidth="1"/>
    <col min="7" max="7" width="3.85546875" bestFit="1" customWidth="1"/>
    <col min="8" max="8" width="4.140625" bestFit="1" customWidth="1"/>
    <col min="9" max="9" width="3.140625" customWidth="1"/>
    <col min="10" max="10" width="4.85546875" bestFit="1" customWidth="1"/>
    <col min="11" max="11" width="4.140625" bestFit="1" customWidth="1"/>
    <col min="12" max="12" width="3.5703125" bestFit="1" customWidth="1"/>
    <col min="13" max="13" width="5.28515625" customWidth="1"/>
    <col min="14" max="14" width="3.7109375" bestFit="1" customWidth="1"/>
    <col min="15" max="15" width="3.85546875" bestFit="1" customWidth="1"/>
    <col min="16" max="16" width="4.140625" bestFit="1" customWidth="1"/>
    <col min="17" max="17" width="3.140625" customWidth="1"/>
    <col min="18" max="18" width="4.85546875" bestFit="1" customWidth="1"/>
    <col min="19" max="19" width="4.140625" bestFit="1" customWidth="1"/>
    <col min="20" max="20" width="3.5703125" bestFit="1" customWidth="1"/>
    <col min="21" max="21" width="4.28515625" bestFit="1" customWidth="1"/>
    <col min="22" max="22" width="3.7109375" bestFit="1" customWidth="1"/>
    <col min="23" max="23" width="3.85546875" bestFit="1" customWidth="1"/>
    <col min="24" max="24" width="4.140625" bestFit="1" customWidth="1"/>
    <col min="25" max="25" width="12.140625" bestFit="1" customWidth="1"/>
    <col min="26" max="26" width="11.7109375" bestFit="1" customWidth="1"/>
    <col min="27" max="27" width="14.28515625" customWidth="1"/>
    <col min="28" max="28" width="12.42578125" style="4" bestFit="1" customWidth="1"/>
    <col min="29" max="29" width="29.42578125" style="4" customWidth="1"/>
    <col min="30" max="30" width="3.7109375" customWidth="1"/>
    <col min="31" max="31" width="38.85546875" style="2" customWidth="1"/>
  </cols>
  <sheetData>
    <row r="1" spans="1:31" ht="23.25" customHeight="1" x14ac:dyDescent="0.25">
      <c r="A1" s="14"/>
      <c r="B1" s="48" t="s">
        <v>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5"/>
      <c r="AE1" s="1"/>
    </row>
    <row r="2" spans="1:31" x14ac:dyDescent="0.2">
      <c r="A2" s="16"/>
      <c r="B2" s="39"/>
      <c r="C2" s="39"/>
      <c r="D2" s="39"/>
      <c r="E2" s="39"/>
      <c r="F2" s="39"/>
      <c r="G2" s="39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"/>
      <c r="T2" s="18"/>
      <c r="U2" s="18"/>
      <c r="V2" s="18"/>
      <c r="W2" s="18"/>
      <c r="X2" s="18"/>
      <c r="Y2" s="17"/>
      <c r="Z2" s="17"/>
      <c r="AA2" s="19"/>
      <c r="AB2" s="19"/>
      <c r="AC2" s="19"/>
      <c r="AD2" s="20"/>
    </row>
    <row r="3" spans="1:31" ht="13.5" customHeight="1" x14ac:dyDescent="0.2">
      <c r="A3" s="16"/>
      <c r="B3" s="17"/>
      <c r="C3" s="17"/>
      <c r="D3" s="17"/>
      <c r="E3" s="21"/>
      <c r="F3" s="21"/>
      <c r="G3" s="21"/>
      <c r="H3" s="21"/>
      <c r="I3" s="21"/>
      <c r="J3" s="21"/>
      <c r="K3" s="21"/>
      <c r="L3" s="21"/>
      <c r="M3" s="49" t="s">
        <v>2</v>
      </c>
      <c r="N3" s="49"/>
      <c r="O3" s="50">
        <v>2024</v>
      </c>
      <c r="P3" s="51"/>
      <c r="Q3" s="52"/>
      <c r="R3" s="17"/>
      <c r="S3" s="17"/>
      <c r="T3" s="17"/>
      <c r="U3" s="53" t="s">
        <v>3</v>
      </c>
      <c r="V3" s="53"/>
      <c r="W3" s="50">
        <v>1</v>
      </c>
      <c r="X3" s="51"/>
      <c r="Y3" s="52"/>
      <c r="Z3" s="17"/>
      <c r="AA3" s="22"/>
      <c r="AB3" s="22"/>
      <c r="AC3" s="40"/>
      <c r="AD3" s="23"/>
      <c r="AE3" s="3"/>
    </row>
    <row r="4" spans="1:3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6"/>
      <c r="AB4" s="27"/>
      <c r="AC4" s="27"/>
      <c r="AD4" s="28"/>
    </row>
    <row r="5" spans="1:31" s="7" customFormat="1" ht="30" x14ac:dyDescent="0.2">
      <c r="B5" s="54">
        <f>IF(W3&gt;1,O3&amp;" - "&amp;O3+1,O3)</f>
        <v>2024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"/>
      <c r="Z5" s="6"/>
      <c r="AA5"/>
      <c r="AB5"/>
      <c r="AC5"/>
      <c r="AE5" s="44"/>
    </row>
    <row r="6" spans="1:31" x14ac:dyDescent="0.2">
      <c r="AE6" s="44"/>
    </row>
    <row r="7" spans="1:31" ht="15.75" x14ac:dyDescent="0.2">
      <c r="B7" s="45">
        <f>(DATE(O3,W3,1))</f>
        <v>45292</v>
      </c>
      <c r="C7" s="45"/>
      <c r="D7" s="45"/>
      <c r="E7" s="45"/>
      <c r="F7" s="45"/>
      <c r="G7" s="45"/>
      <c r="H7" s="45"/>
      <c r="I7" s="32"/>
      <c r="J7" s="45">
        <f>DATE(YEAR(B7),MONTH(B7)+1,1)</f>
        <v>45323</v>
      </c>
      <c r="K7" s="45"/>
      <c r="L7" s="45"/>
      <c r="M7" s="45"/>
      <c r="N7" s="45"/>
      <c r="O7" s="45"/>
      <c r="P7" s="45"/>
      <c r="Q7" s="32"/>
      <c r="R7" s="45">
        <f>DATE(YEAR(J7),MONTH(J7)+1,1)</f>
        <v>45352</v>
      </c>
      <c r="S7" s="45"/>
      <c r="T7" s="45"/>
      <c r="U7" s="45"/>
      <c r="V7" s="45"/>
      <c r="W7" s="45"/>
      <c r="X7" s="45"/>
      <c r="Z7" s="62" t="s">
        <v>16</v>
      </c>
      <c r="AA7" s="62"/>
      <c r="AC7" s="41"/>
      <c r="AE7" s="44"/>
    </row>
    <row r="8" spans="1:31" ht="15" customHeight="1" x14ac:dyDescent="0.2">
      <c r="B8" s="33" t="s">
        <v>4</v>
      </c>
      <c r="C8" s="33" t="s">
        <v>5</v>
      </c>
      <c r="D8" s="33" t="s">
        <v>6</v>
      </c>
      <c r="E8" s="33" t="s">
        <v>7</v>
      </c>
      <c r="F8" s="33" t="s">
        <v>8</v>
      </c>
      <c r="G8" s="33" t="s">
        <v>9</v>
      </c>
      <c r="H8" s="33" t="s">
        <v>10</v>
      </c>
      <c r="I8" s="7"/>
      <c r="J8" s="33" t="str">
        <f>$B$8</f>
        <v>Dom</v>
      </c>
      <c r="K8" s="33" t="str">
        <f>$C$8</f>
        <v>Seg</v>
      </c>
      <c r="L8" s="33" t="str">
        <f>$D$8</f>
        <v>Ter</v>
      </c>
      <c r="M8" s="33" t="str">
        <f>$E$8</f>
        <v>Qua</v>
      </c>
      <c r="N8" s="33" t="str">
        <f>$F$8</f>
        <v>Qui</v>
      </c>
      <c r="O8" s="33" t="str">
        <f>$G$8</f>
        <v>Sex</v>
      </c>
      <c r="P8" s="33" t="str">
        <f>$H$8</f>
        <v>Sab</v>
      </c>
      <c r="Q8" s="7"/>
      <c r="R8" s="33" t="str">
        <f>$B$8</f>
        <v>Dom</v>
      </c>
      <c r="S8" s="33" t="str">
        <f>$C$8</f>
        <v>Seg</v>
      </c>
      <c r="T8" s="33" t="str">
        <f>$D$8</f>
        <v>Ter</v>
      </c>
      <c r="U8" s="33" t="str">
        <f>$E$8</f>
        <v>Qua</v>
      </c>
      <c r="V8" s="33" t="str">
        <f>$F$8</f>
        <v>Qui</v>
      </c>
      <c r="W8" s="33" t="str">
        <f>$G$8</f>
        <v>Sex</v>
      </c>
      <c r="X8" s="33" t="str">
        <f>$H$8</f>
        <v>Sab</v>
      </c>
      <c r="Y8" s="8"/>
      <c r="Z8" s="29" t="s">
        <v>14</v>
      </c>
      <c r="AA8" s="29" t="s">
        <v>11</v>
      </c>
      <c r="AB8" s="46" t="s">
        <v>12</v>
      </c>
      <c r="AC8" s="47"/>
      <c r="AE8" s="44"/>
    </row>
    <row r="9" spans="1:31" ht="15" customHeight="1" x14ac:dyDescent="0.2">
      <c r="B9" s="34" t="str">
        <f t="shared" ref="B9:H14" si="0">IF(MONTH($B$7)&lt;&gt;MONTH($B$7-(WEEKDAY($B$7,1))-IF((WEEKDAY($B$7,1))&lt;=0,7,0)+(ROW(B9)-ROW($B$9))*7+(COLUMN(B9)-COLUMN($B$9)+1)),"",$B$7-(WEEKDAY($B$7,1))-IF((WEEKDAY($B$7,1))&lt;=0,7,0)+(ROW(B9)-ROW($B$9))*7+(COLUMN(B9)-COLUMN($B$9)+1))</f>
        <v/>
      </c>
      <c r="C9" s="34">
        <f t="shared" si="0"/>
        <v>45292</v>
      </c>
      <c r="D9" s="34">
        <f t="shared" si="0"/>
        <v>45293</v>
      </c>
      <c r="E9" s="34">
        <f t="shared" si="0"/>
        <v>45294</v>
      </c>
      <c r="F9" s="34">
        <f t="shared" si="0"/>
        <v>45295</v>
      </c>
      <c r="G9" s="34">
        <f t="shared" si="0"/>
        <v>45296</v>
      </c>
      <c r="H9" s="34">
        <f t="shared" si="0"/>
        <v>45297</v>
      </c>
      <c r="I9" s="7"/>
      <c r="J9" s="34" t="str">
        <f t="shared" ref="J9:P14" si="1">IF(MONTH($J$7)&lt;&gt;MONTH($J$7-(WEEKDAY($J$7,1))-IF((WEEKDAY($J$7,1))&lt;=0,7,0)+(ROW(J9)-ROW($J$9))*7+(COLUMN(J9)-COLUMN($J$9)+1)),"",$J$7-(WEEKDAY($J$7,1))-IF((WEEKDAY($J$7,1))&lt;=0,7,0)+(ROW(J9)-ROW($J$9))*7+(COLUMN(J9)-COLUMN($J$9)+1))</f>
        <v/>
      </c>
      <c r="K9" s="34" t="str">
        <f t="shared" si="1"/>
        <v/>
      </c>
      <c r="L9" s="34" t="str">
        <f t="shared" si="1"/>
        <v/>
      </c>
      <c r="M9" s="34" t="str">
        <f t="shared" si="1"/>
        <v/>
      </c>
      <c r="N9" s="34">
        <f t="shared" si="1"/>
        <v>45323</v>
      </c>
      <c r="O9" s="34">
        <f t="shared" si="1"/>
        <v>45324</v>
      </c>
      <c r="P9" s="34">
        <f t="shared" si="1"/>
        <v>45325</v>
      </c>
      <c r="Q9" s="7"/>
      <c r="R9" s="34" t="str">
        <f t="shared" ref="R9:X14" si="2">IF(MONTH($R$7)&lt;&gt;MONTH($R$7-(WEEKDAY($R$7,1))-IF((WEEKDAY($R$7,1))&lt;=0,7,0)+(ROW(R9)-ROW($R$9))*7+(COLUMN(R9)-COLUMN($R$9)+1)),"",$R$7-(WEEKDAY($R$7,1))-IF((WEEKDAY($R$7,1))&lt;=0,7,0)+(ROW(R9)-ROW($R$9))*7+(COLUMN(R9)-COLUMN($R$9)+1))</f>
        <v/>
      </c>
      <c r="S9" s="34" t="str">
        <f t="shared" si="2"/>
        <v/>
      </c>
      <c r="T9" s="34" t="str">
        <f t="shared" si="2"/>
        <v/>
      </c>
      <c r="U9" s="34" t="str">
        <f t="shared" si="2"/>
        <v/>
      </c>
      <c r="V9" s="34" t="str">
        <f t="shared" si="2"/>
        <v/>
      </c>
      <c r="W9" s="34">
        <f t="shared" si="2"/>
        <v>45352</v>
      </c>
      <c r="X9" s="34">
        <f t="shared" si="2"/>
        <v>45353</v>
      </c>
      <c r="Y9" s="64"/>
      <c r="Z9" s="43" t="s">
        <v>15</v>
      </c>
      <c r="AA9" s="65" t="s">
        <v>18</v>
      </c>
      <c r="AB9" s="55"/>
      <c r="AC9" s="56"/>
    </row>
    <row r="10" spans="1:31" ht="15" customHeight="1" x14ac:dyDescent="0.2">
      <c r="B10" s="34">
        <f t="shared" si="0"/>
        <v>45298</v>
      </c>
      <c r="C10" s="34">
        <f t="shared" si="0"/>
        <v>45299</v>
      </c>
      <c r="D10" s="34">
        <f t="shared" si="0"/>
        <v>45300</v>
      </c>
      <c r="E10" s="34">
        <f t="shared" si="0"/>
        <v>45301</v>
      </c>
      <c r="F10" s="34">
        <f t="shared" si="0"/>
        <v>45302</v>
      </c>
      <c r="G10" s="34">
        <f t="shared" si="0"/>
        <v>45303</v>
      </c>
      <c r="H10" s="34">
        <f t="shared" si="0"/>
        <v>45304</v>
      </c>
      <c r="I10" s="7"/>
      <c r="J10" s="34">
        <f t="shared" si="1"/>
        <v>45326</v>
      </c>
      <c r="K10" s="34">
        <f t="shared" si="1"/>
        <v>45327</v>
      </c>
      <c r="L10" s="34">
        <f t="shared" si="1"/>
        <v>45328</v>
      </c>
      <c r="M10" s="34">
        <f t="shared" si="1"/>
        <v>45329</v>
      </c>
      <c r="N10" s="34">
        <f t="shared" si="1"/>
        <v>45330</v>
      </c>
      <c r="O10" s="34">
        <f t="shared" si="1"/>
        <v>45331</v>
      </c>
      <c r="P10" s="34">
        <f t="shared" si="1"/>
        <v>45332</v>
      </c>
      <c r="Q10" s="7"/>
      <c r="R10" s="34">
        <f t="shared" si="2"/>
        <v>45354</v>
      </c>
      <c r="S10" s="34">
        <f t="shared" si="2"/>
        <v>45355</v>
      </c>
      <c r="T10" s="34">
        <f t="shared" si="2"/>
        <v>45356</v>
      </c>
      <c r="U10" s="34">
        <f t="shared" si="2"/>
        <v>45357</v>
      </c>
      <c r="V10" s="34">
        <f t="shared" si="2"/>
        <v>45358</v>
      </c>
      <c r="W10" s="34">
        <f t="shared" si="2"/>
        <v>45359</v>
      </c>
      <c r="X10" s="34">
        <f t="shared" si="2"/>
        <v>45360</v>
      </c>
      <c r="Y10" s="64"/>
      <c r="Z10" s="43" t="s">
        <v>17</v>
      </c>
      <c r="AA10" s="30">
        <v>45299</v>
      </c>
      <c r="AB10" s="55"/>
      <c r="AC10" s="56"/>
      <c r="AE10" s="44"/>
    </row>
    <row r="11" spans="1:31" ht="15" customHeight="1" x14ac:dyDescent="0.2">
      <c r="B11" s="34">
        <f t="shared" si="0"/>
        <v>45305</v>
      </c>
      <c r="C11" s="34">
        <f t="shared" si="0"/>
        <v>45306</v>
      </c>
      <c r="D11" s="34">
        <f t="shared" si="0"/>
        <v>45307</v>
      </c>
      <c r="E11" s="34">
        <f t="shared" si="0"/>
        <v>45308</v>
      </c>
      <c r="F11" s="34">
        <f t="shared" si="0"/>
        <v>45309</v>
      </c>
      <c r="G11" s="34">
        <f t="shared" si="0"/>
        <v>45310</v>
      </c>
      <c r="H11" s="34">
        <f t="shared" si="0"/>
        <v>45311</v>
      </c>
      <c r="I11" s="7"/>
      <c r="J11" s="34">
        <f t="shared" si="1"/>
        <v>45333</v>
      </c>
      <c r="K11" s="34">
        <f t="shared" si="1"/>
        <v>45334</v>
      </c>
      <c r="L11" s="34">
        <f t="shared" si="1"/>
        <v>45335</v>
      </c>
      <c r="M11" s="34">
        <f t="shared" si="1"/>
        <v>45336</v>
      </c>
      <c r="N11" s="34">
        <f t="shared" si="1"/>
        <v>45337</v>
      </c>
      <c r="O11" s="34">
        <f t="shared" si="1"/>
        <v>45338</v>
      </c>
      <c r="P11" s="34">
        <f t="shared" si="1"/>
        <v>45339</v>
      </c>
      <c r="Q11" s="7"/>
      <c r="R11" s="34">
        <f t="shared" si="2"/>
        <v>45361</v>
      </c>
      <c r="S11" s="34">
        <f t="shared" si="2"/>
        <v>45362</v>
      </c>
      <c r="T11" s="34">
        <f t="shared" si="2"/>
        <v>45363</v>
      </c>
      <c r="U11" s="34">
        <f t="shared" si="2"/>
        <v>45364</v>
      </c>
      <c r="V11" s="34">
        <f t="shared" si="2"/>
        <v>45365</v>
      </c>
      <c r="W11" s="34">
        <f t="shared" si="2"/>
        <v>45366</v>
      </c>
      <c r="X11" s="34">
        <f t="shared" si="2"/>
        <v>45367</v>
      </c>
      <c r="Y11" s="64"/>
      <c r="Z11" s="43" t="s">
        <v>15</v>
      </c>
      <c r="AA11" s="30">
        <v>45300</v>
      </c>
      <c r="AB11" s="63"/>
      <c r="AC11" s="56"/>
      <c r="AE11" s="44"/>
    </row>
    <row r="12" spans="1:31" ht="15" customHeight="1" x14ac:dyDescent="0.2">
      <c r="B12" s="34">
        <f t="shared" si="0"/>
        <v>45312</v>
      </c>
      <c r="C12" s="34">
        <f t="shared" si="0"/>
        <v>45313</v>
      </c>
      <c r="D12" s="34">
        <f t="shared" si="0"/>
        <v>45314</v>
      </c>
      <c r="E12" s="34">
        <f t="shared" si="0"/>
        <v>45315</v>
      </c>
      <c r="F12" s="34">
        <f t="shared" si="0"/>
        <v>45316</v>
      </c>
      <c r="G12" s="34">
        <f t="shared" si="0"/>
        <v>45317</v>
      </c>
      <c r="H12" s="34">
        <f t="shared" si="0"/>
        <v>45318</v>
      </c>
      <c r="I12" s="7"/>
      <c r="J12" s="34">
        <f t="shared" si="1"/>
        <v>45340</v>
      </c>
      <c r="K12" s="34">
        <f t="shared" si="1"/>
        <v>45341</v>
      </c>
      <c r="L12" s="34">
        <f t="shared" si="1"/>
        <v>45342</v>
      </c>
      <c r="M12" s="34">
        <f t="shared" si="1"/>
        <v>45343</v>
      </c>
      <c r="N12" s="34">
        <f t="shared" si="1"/>
        <v>45344</v>
      </c>
      <c r="O12" s="34">
        <f t="shared" si="1"/>
        <v>45345</v>
      </c>
      <c r="P12" s="34">
        <f t="shared" si="1"/>
        <v>45346</v>
      </c>
      <c r="Q12" s="7"/>
      <c r="R12" s="34">
        <f t="shared" si="2"/>
        <v>45368</v>
      </c>
      <c r="S12" s="34">
        <f t="shared" si="2"/>
        <v>45369</v>
      </c>
      <c r="T12" s="34">
        <f t="shared" si="2"/>
        <v>45370</v>
      </c>
      <c r="U12" s="34">
        <f t="shared" si="2"/>
        <v>45371</v>
      </c>
      <c r="V12" s="34">
        <f t="shared" si="2"/>
        <v>45372</v>
      </c>
      <c r="W12" s="34">
        <f t="shared" si="2"/>
        <v>45373</v>
      </c>
      <c r="X12" s="34">
        <f t="shared" si="2"/>
        <v>45374</v>
      </c>
      <c r="Y12" s="64"/>
      <c r="Z12" s="43"/>
      <c r="AA12" s="30">
        <v>45315</v>
      </c>
      <c r="AB12" s="63"/>
      <c r="AC12" s="56"/>
      <c r="AE12" s="9"/>
    </row>
    <row r="13" spans="1:31" ht="15" customHeight="1" x14ac:dyDescent="0.2">
      <c r="B13" s="34">
        <f t="shared" si="0"/>
        <v>45319</v>
      </c>
      <c r="C13" s="34">
        <f t="shared" si="0"/>
        <v>45320</v>
      </c>
      <c r="D13" s="34">
        <f t="shared" si="0"/>
        <v>45321</v>
      </c>
      <c r="E13" s="34">
        <f t="shared" si="0"/>
        <v>45322</v>
      </c>
      <c r="F13" s="34" t="str">
        <f t="shared" si="0"/>
        <v/>
      </c>
      <c r="G13" s="34" t="str">
        <f t="shared" si="0"/>
        <v/>
      </c>
      <c r="H13" s="34" t="str">
        <f t="shared" si="0"/>
        <v/>
      </c>
      <c r="I13" s="7"/>
      <c r="J13" s="34">
        <f t="shared" si="1"/>
        <v>45347</v>
      </c>
      <c r="K13" s="34">
        <f t="shared" si="1"/>
        <v>45348</v>
      </c>
      <c r="L13" s="34">
        <f t="shared" si="1"/>
        <v>45349</v>
      </c>
      <c r="M13" s="34">
        <f t="shared" si="1"/>
        <v>45350</v>
      </c>
      <c r="N13" s="34">
        <f t="shared" si="1"/>
        <v>45351</v>
      </c>
      <c r="O13" s="34" t="str">
        <f t="shared" si="1"/>
        <v/>
      </c>
      <c r="P13" s="34" t="str">
        <f t="shared" si="1"/>
        <v/>
      </c>
      <c r="Q13" s="7"/>
      <c r="R13" s="34">
        <f t="shared" si="2"/>
        <v>45375</v>
      </c>
      <c r="S13" s="34">
        <f t="shared" si="2"/>
        <v>45376</v>
      </c>
      <c r="T13" s="34">
        <f t="shared" si="2"/>
        <v>45377</v>
      </c>
      <c r="U13" s="34">
        <f t="shared" si="2"/>
        <v>45378</v>
      </c>
      <c r="V13" s="34">
        <f t="shared" si="2"/>
        <v>45379</v>
      </c>
      <c r="W13" s="34">
        <f t="shared" si="2"/>
        <v>45380</v>
      </c>
      <c r="X13" s="34">
        <f t="shared" si="2"/>
        <v>45381</v>
      </c>
      <c r="Y13" s="64"/>
      <c r="Z13" s="43"/>
      <c r="AA13" s="30"/>
      <c r="AB13" s="63"/>
      <c r="AC13" s="56"/>
      <c r="AE13" s="44"/>
    </row>
    <row r="14" spans="1:31" x14ac:dyDescent="0.2">
      <c r="B14" s="34" t="str">
        <f t="shared" si="0"/>
        <v/>
      </c>
      <c r="C14" s="34" t="str">
        <f t="shared" si="0"/>
        <v/>
      </c>
      <c r="D14" s="34" t="str">
        <f t="shared" si="0"/>
        <v/>
      </c>
      <c r="E14" s="34" t="str">
        <f t="shared" si="0"/>
        <v/>
      </c>
      <c r="F14" s="34" t="str">
        <f t="shared" si="0"/>
        <v/>
      </c>
      <c r="G14" s="34" t="str">
        <f t="shared" si="0"/>
        <v/>
      </c>
      <c r="H14" s="34" t="str">
        <f t="shared" si="0"/>
        <v/>
      </c>
      <c r="I14" s="7"/>
      <c r="J14" s="34" t="str">
        <f t="shared" si="1"/>
        <v/>
      </c>
      <c r="K14" s="34" t="str">
        <f t="shared" si="1"/>
        <v/>
      </c>
      <c r="L14" s="34" t="str">
        <f t="shared" si="1"/>
        <v/>
      </c>
      <c r="M14" s="34" t="str">
        <f t="shared" si="1"/>
        <v/>
      </c>
      <c r="N14" s="34" t="str">
        <f t="shared" si="1"/>
        <v/>
      </c>
      <c r="O14" s="34" t="str">
        <f t="shared" si="1"/>
        <v/>
      </c>
      <c r="P14" s="34" t="str">
        <f t="shared" si="1"/>
        <v/>
      </c>
      <c r="Q14" s="35"/>
      <c r="R14" s="34">
        <f t="shared" si="2"/>
        <v>45382</v>
      </c>
      <c r="S14" s="34" t="str">
        <f t="shared" si="2"/>
        <v/>
      </c>
      <c r="T14" s="34" t="str">
        <f t="shared" si="2"/>
        <v/>
      </c>
      <c r="U14" s="34" t="str">
        <f t="shared" si="2"/>
        <v/>
      </c>
      <c r="V14" s="34" t="str">
        <f t="shared" si="2"/>
        <v/>
      </c>
      <c r="W14" s="34" t="str">
        <f t="shared" si="2"/>
        <v/>
      </c>
      <c r="X14" s="34" t="str">
        <f t="shared" si="2"/>
        <v/>
      </c>
      <c r="Y14" s="64"/>
      <c r="Z14" s="7"/>
      <c r="AA14" s="30"/>
      <c r="AB14" s="55"/>
      <c r="AC14" s="56"/>
      <c r="AE14" s="44"/>
    </row>
    <row r="15" spans="1:3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AA15" s="30"/>
      <c r="AB15" s="55"/>
      <c r="AC15" s="56"/>
      <c r="AE15" s="10"/>
    </row>
    <row r="16" spans="1:31" ht="15.75" x14ac:dyDescent="0.2">
      <c r="B16" s="45">
        <f>DATE(YEAR(R7),MONTH(R7)+1,1)</f>
        <v>45383</v>
      </c>
      <c r="C16" s="45"/>
      <c r="D16" s="45"/>
      <c r="E16" s="45"/>
      <c r="F16" s="45"/>
      <c r="G16" s="45"/>
      <c r="H16" s="45"/>
      <c r="I16" s="32"/>
      <c r="J16" s="45">
        <f>DATE(YEAR(B16),MONTH(B16)+1,1)</f>
        <v>45413</v>
      </c>
      <c r="K16" s="45"/>
      <c r="L16" s="45"/>
      <c r="M16" s="45"/>
      <c r="N16" s="45"/>
      <c r="O16" s="45"/>
      <c r="P16" s="45"/>
      <c r="Q16" s="32"/>
      <c r="R16" s="45">
        <f>DATE(YEAR(J16),MONTH(J16)+1,1)</f>
        <v>45444</v>
      </c>
      <c r="S16" s="45"/>
      <c r="T16" s="45"/>
      <c r="U16" s="45"/>
      <c r="V16" s="45"/>
      <c r="W16" s="45"/>
      <c r="X16" s="45"/>
      <c r="Z16" s="13"/>
      <c r="AA16" s="30"/>
      <c r="AB16" s="55"/>
      <c r="AC16" s="56"/>
      <c r="AE16" s="9"/>
    </row>
    <row r="17" spans="2:31" ht="15" customHeight="1" x14ac:dyDescent="0.2">
      <c r="B17" s="33" t="str">
        <f>$B$8</f>
        <v>Dom</v>
      </c>
      <c r="C17" s="33" t="str">
        <f>$C$8</f>
        <v>Seg</v>
      </c>
      <c r="D17" s="33" t="str">
        <f>$D$8</f>
        <v>Ter</v>
      </c>
      <c r="E17" s="33" t="str">
        <f>$E$8</f>
        <v>Qua</v>
      </c>
      <c r="F17" s="33" t="str">
        <f>$F$8</f>
        <v>Qui</v>
      </c>
      <c r="G17" s="33" t="str">
        <f>$G$8</f>
        <v>Sex</v>
      </c>
      <c r="H17" s="33" t="str">
        <f>$H$8</f>
        <v>Sab</v>
      </c>
      <c r="I17" s="7"/>
      <c r="J17" s="33" t="str">
        <f>$B$8</f>
        <v>Dom</v>
      </c>
      <c r="K17" s="33" t="str">
        <f>$C$8</f>
        <v>Seg</v>
      </c>
      <c r="L17" s="33" t="str">
        <f>$D$8</f>
        <v>Ter</v>
      </c>
      <c r="M17" s="33" t="str">
        <f>$E$8</f>
        <v>Qua</v>
      </c>
      <c r="N17" s="33" t="str">
        <f>$F$8</f>
        <v>Qui</v>
      </c>
      <c r="O17" s="33" t="str">
        <f>$G$8</f>
        <v>Sex</v>
      </c>
      <c r="P17" s="33" t="str">
        <f>$H$8</f>
        <v>Sab</v>
      </c>
      <c r="Q17" s="7"/>
      <c r="R17" s="33" t="str">
        <f>$B$8</f>
        <v>Dom</v>
      </c>
      <c r="S17" s="33" t="str">
        <f>$C$8</f>
        <v>Seg</v>
      </c>
      <c r="T17" s="33" t="str">
        <f>$D$8</f>
        <v>Ter</v>
      </c>
      <c r="U17" s="33" t="str">
        <f>$E$8</f>
        <v>Qua</v>
      </c>
      <c r="V17" s="33" t="str">
        <f>$F$8</f>
        <v>Qui</v>
      </c>
      <c r="W17" s="33" t="str">
        <f>$G$8</f>
        <v>Sex</v>
      </c>
      <c r="X17" s="33" t="str">
        <f>$H$8</f>
        <v>Sab</v>
      </c>
      <c r="Y17" s="8"/>
      <c r="Z17" s="42"/>
      <c r="AA17" s="30"/>
      <c r="AB17" s="55"/>
      <c r="AC17" s="56"/>
      <c r="AE17" s="44"/>
    </row>
    <row r="18" spans="2:31" ht="15" customHeight="1" x14ac:dyDescent="0.2">
      <c r="B18" s="34" t="str">
        <f t="shared" ref="B18:H23" si="3">IF(MONTH($B$16)&lt;&gt;MONTH($B$16-(WEEKDAY($B$16,1))-IF((WEEKDAY($B$16,1))&lt;=0,7,0)+(ROW(B18)-ROW($B$18))*7+(COLUMN(B18)-COLUMN($B$18)+1)),"",$B$16-(WEEKDAY($B$16,1))-IF((WEEKDAY($B$16,1))&lt;=0,7,0)+(ROW(B18)-ROW($B$18))*7+(COLUMN(B18)-COLUMN($B$18)+1))</f>
        <v/>
      </c>
      <c r="C18" s="34">
        <f t="shared" si="3"/>
        <v>45383</v>
      </c>
      <c r="D18" s="34">
        <f t="shared" si="3"/>
        <v>45384</v>
      </c>
      <c r="E18" s="34">
        <f t="shared" si="3"/>
        <v>45385</v>
      </c>
      <c r="F18" s="34">
        <f t="shared" si="3"/>
        <v>45386</v>
      </c>
      <c r="G18" s="34">
        <f t="shared" si="3"/>
        <v>45387</v>
      </c>
      <c r="H18" s="34">
        <f t="shared" si="3"/>
        <v>45388</v>
      </c>
      <c r="I18" s="7"/>
      <c r="J18" s="34" t="str">
        <f t="shared" ref="J18:P23" si="4">IF(MONTH($J$16)&lt;&gt;MONTH($J$16-(WEEKDAY($J$16,1))-IF((WEEKDAY($J$16,1))&lt;=0,7,0)+(ROW(J18)-ROW($J$18))*7+(COLUMN(J18)-COLUMN($J$18)+1)),"",$J$16-(WEEKDAY($J$16,1))-IF((WEEKDAY($J$16,1))&lt;=0,7,0)+(ROW(J18)-ROW($J$18))*7+(COLUMN(J18)-COLUMN($J$18)+1))</f>
        <v/>
      </c>
      <c r="K18" s="34" t="str">
        <f t="shared" si="4"/>
        <v/>
      </c>
      <c r="L18" s="34" t="str">
        <f t="shared" si="4"/>
        <v/>
      </c>
      <c r="M18" s="34">
        <f t="shared" si="4"/>
        <v>45413</v>
      </c>
      <c r="N18" s="34">
        <f t="shared" si="4"/>
        <v>45414</v>
      </c>
      <c r="O18" s="34">
        <f t="shared" si="4"/>
        <v>45415</v>
      </c>
      <c r="P18" s="34">
        <f t="shared" si="4"/>
        <v>45416</v>
      </c>
      <c r="Q18" s="7"/>
      <c r="R18" s="34" t="str">
        <f t="shared" ref="R18:X23" si="5">IF(MONTH($R$16)&lt;&gt;MONTH($R$16-(WEEKDAY($R$16,1))-IF((WEEKDAY($R$16,1))&lt;=0,7,0)+(ROW(R18)-ROW($R$18))*7+(COLUMN(R18)-COLUMN($R$18)+1)),"",$R$16-(WEEKDAY($R$16,1))-IF((WEEKDAY($R$16,1))&lt;=0,7,0)+(ROW(R18)-ROW($R$18))*7+(COLUMN(R18)-COLUMN($R$18)+1))</f>
        <v/>
      </c>
      <c r="S18" s="34" t="str">
        <f t="shared" si="5"/>
        <v/>
      </c>
      <c r="T18" s="34" t="str">
        <f t="shared" si="5"/>
        <v/>
      </c>
      <c r="U18" s="34" t="str">
        <f t="shared" si="5"/>
        <v/>
      </c>
      <c r="V18" s="34" t="str">
        <f t="shared" si="5"/>
        <v/>
      </c>
      <c r="W18" s="34" t="str">
        <f t="shared" si="5"/>
        <v/>
      </c>
      <c r="X18" s="34">
        <f t="shared" si="5"/>
        <v>45444</v>
      </c>
      <c r="Y18" s="8"/>
      <c r="Z18" s="42"/>
      <c r="AA18" s="30"/>
      <c r="AB18" s="55"/>
      <c r="AC18" s="56"/>
      <c r="AE18" s="44"/>
    </row>
    <row r="19" spans="2:31" ht="15" customHeight="1" x14ac:dyDescent="0.2">
      <c r="B19" s="34">
        <f t="shared" si="3"/>
        <v>45389</v>
      </c>
      <c r="C19" s="34">
        <f t="shared" si="3"/>
        <v>45390</v>
      </c>
      <c r="D19" s="34">
        <f t="shared" si="3"/>
        <v>45391</v>
      </c>
      <c r="E19" s="34">
        <f t="shared" si="3"/>
        <v>45392</v>
      </c>
      <c r="F19" s="34">
        <f t="shared" si="3"/>
        <v>45393</v>
      </c>
      <c r="G19" s="34">
        <f t="shared" si="3"/>
        <v>45394</v>
      </c>
      <c r="H19" s="34">
        <f t="shared" si="3"/>
        <v>45395</v>
      </c>
      <c r="I19" s="7"/>
      <c r="J19" s="34">
        <f t="shared" si="4"/>
        <v>45417</v>
      </c>
      <c r="K19" s="34">
        <f t="shared" si="4"/>
        <v>45418</v>
      </c>
      <c r="L19" s="34">
        <f t="shared" si="4"/>
        <v>45419</v>
      </c>
      <c r="M19" s="34">
        <f t="shared" si="4"/>
        <v>45420</v>
      </c>
      <c r="N19" s="34">
        <f t="shared" si="4"/>
        <v>45421</v>
      </c>
      <c r="O19" s="34">
        <f t="shared" si="4"/>
        <v>45422</v>
      </c>
      <c r="P19" s="34">
        <f t="shared" si="4"/>
        <v>45423</v>
      </c>
      <c r="Q19" s="7"/>
      <c r="R19" s="34">
        <f t="shared" si="5"/>
        <v>45445</v>
      </c>
      <c r="S19" s="34">
        <f t="shared" si="5"/>
        <v>45446</v>
      </c>
      <c r="T19" s="34">
        <f t="shared" si="5"/>
        <v>45447</v>
      </c>
      <c r="U19" s="34">
        <f t="shared" si="5"/>
        <v>45448</v>
      </c>
      <c r="V19" s="34">
        <f t="shared" si="5"/>
        <v>45449</v>
      </c>
      <c r="W19" s="34">
        <f t="shared" si="5"/>
        <v>45450</v>
      </c>
      <c r="X19" s="34">
        <f t="shared" si="5"/>
        <v>45451</v>
      </c>
      <c r="Y19" s="8"/>
      <c r="Z19" s="42"/>
      <c r="AA19" s="30"/>
      <c r="AB19" s="55"/>
      <c r="AC19" s="56"/>
      <c r="AE19" s="44"/>
    </row>
    <row r="20" spans="2:31" ht="15" customHeight="1" x14ac:dyDescent="0.2">
      <c r="B20" s="34">
        <f t="shared" si="3"/>
        <v>45396</v>
      </c>
      <c r="C20" s="34">
        <f t="shared" si="3"/>
        <v>45397</v>
      </c>
      <c r="D20" s="34">
        <f t="shared" si="3"/>
        <v>45398</v>
      </c>
      <c r="E20" s="34">
        <f t="shared" si="3"/>
        <v>45399</v>
      </c>
      <c r="F20" s="34">
        <f t="shared" si="3"/>
        <v>45400</v>
      </c>
      <c r="G20" s="34">
        <f t="shared" si="3"/>
        <v>45401</v>
      </c>
      <c r="H20" s="34">
        <f t="shared" si="3"/>
        <v>45402</v>
      </c>
      <c r="I20" s="7"/>
      <c r="J20" s="34">
        <f t="shared" si="4"/>
        <v>45424</v>
      </c>
      <c r="K20" s="34">
        <f t="shared" si="4"/>
        <v>45425</v>
      </c>
      <c r="L20" s="34">
        <f t="shared" si="4"/>
        <v>45426</v>
      </c>
      <c r="M20" s="34">
        <f t="shared" si="4"/>
        <v>45427</v>
      </c>
      <c r="N20" s="34">
        <f t="shared" si="4"/>
        <v>45428</v>
      </c>
      <c r="O20" s="34">
        <f t="shared" si="4"/>
        <v>45429</v>
      </c>
      <c r="P20" s="34">
        <f t="shared" si="4"/>
        <v>45430</v>
      </c>
      <c r="Q20" s="7"/>
      <c r="R20" s="34">
        <f t="shared" si="5"/>
        <v>45452</v>
      </c>
      <c r="S20" s="34">
        <f t="shared" si="5"/>
        <v>45453</v>
      </c>
      <c r="T20" s="34">
        <f t="shared" si="5"/>
        <v>45454</v>
      </c>
      <c r="U20" s="34">
        <f t="shared" si="5"/>
        <v>45455</v>
      </c>
      <c r="V20" s="34">
        <f t="shared" si="5"/>
        <v>45456</v>
      </c>
      <c r="W20" s="34">
        <f t="shared" si="5"/>
        <v>45457</v>
      </c>
      <c r="X20" s="34">
        <f t="shared" si="5"/>
        <v>45458</v>
      </c>
      <c r="Y20" s="8"/>
      <c r="Z20" s="42"/>
      <c r="AA20" s="30"/>
      <c r="AB20" s="55"/>
      <c r="AC20" s="56"/>
    </row>
    <row r="21" spans="2:31" ht="14.25" x14ac:dyDescent="0.2">
      <c r="B21" s="34">
        <f t="shared" si="3"/>
        <v>45403</v>
      </c>
      <c r="C21" s="34">
        <f t="shared" si="3"/>
        <v>45404</v>
      </c>
      <c r="D21" s="34">
        <f t="shared" si="3"/>
        <v>45405</v>
      </c>
      <c r="E21" s="34">
        <f t="shared" si="3"/>
        <v>45406</v>
      </c>
      <c r="F21" s="34">
        <f t="shared" si="3"/>
        <v>45407</v>
      </c>
      <c r="G21" s="34">
        <f t="shared" si="3"/>
        <v>45408</v>
      </c>
      <c r="H21" s="34">
        <f t="shared" si="3"/>
        <v>45409</v>
      </c>
      <c r="I21" s="7"/>
      <c r="J21" s="34">
        <f t="shared" si="4"/>
        <v>45431</v>
      </c>
      <c r="K21" s="34">
        <f t="shared" si="4"/>
        <v>45432</v>
      </c>
      <c r="L21" s="34">
        <f t="shared" si="4"/>
        <v>45433</v>
      </c>
      <c r="M21" s="34">
        <f t="shared" si="4"/>
        <v>45434</v>
      </c>
      <c r="N21" s="34">
        <f t="shared" si="4"/>
        <v>45435</v>
      </c>
      <c r="O21" s="34">
        <f t="shared" si="4"/>
        <v>45436</v>
      </c>
      <c r="P21" s="34">
        <f t="shared" si="4"/>
        <v>45437</v>
      </c>
      <c r="Q21" s="7"/>
      <c r="R21" s="34">
        <f t="shared" si="5"/>
        <v>45459</v>
      </c>
      <c r="S21" s="34">
        <f t="shared" si="5"/>
        <v>45460</v>
      </c>
      <c r="T21" s="34">
        <f t="shared" si="5"/>
        <v>45461</v>
      </c>
      <c r="U21" s="34">
        <f t="shared" si="5"/>
        <v>45462</v>
      </c>
      <c r="V21" s="34">
        <f t="shared" si="5"/>
        <v>45463</v>
      </c>
      <c r="W21" s="34">
        <f t="shared" si="5"/>
        <v>45464</v>
      </c>
      <c r="X21" s="34">
        <f t="shared" si="5"/>
        <v>45465</v>
      </c>
      <c r="Y21" s="8"/>
      <c r="Z21" s="42"/>
      <c r="AA21" s="30"/>
      <c r="AB21" s="55"/>
      <c r="AC21" s="56"/>
      <c r="AE21" s="44"/>
    </row>
    <row r="22" spans="2:31" ht="14.25" customHeight="1" x14ac:dyDescent="0.2">
      <c r="B22" s="34">
        <f t="shared" si="3"/>
        <v>45410</v>
      </c>
      <c r="C22" s="34">
        <f t="shared" si="3"/>
        <v>45411</v>
      </c>
      <c r="D22" s="34">
        <f t="shared" si="3"/>
        <v>45412</v>
      </c>
      <c r="E22" s="34" t="str">
        <f t="shared" si="3"/>
        <v/>
      </c>
      <c r="F22" s="34" t="str">
        <f t="shared" si="3"/>
        <v/>
      </c>
      <c r="G22" s="34" t="str">
        <f t="shared" si="3"/>
        <v/>
      </c>
      <c r="H22" s="34" t="str">
        <f t="shared" si="3"/>
        <v/>
      </c>
      <c r="I22" s="7"/>
      <c r="J22" s="34">
        <f t="shared" si="4"/>
        <v>45438</v>
      </c>
      <c r="K22" s="34">
        <f t="shared" si="4"/>
        <v>45439</v>
      </c>
      <c r="L22" s="34">
        <f t="shared" si="4"/>
        <v>45440</v>
      </c>
      <c r="M22" s="34">
        <f t="shared" si="4"/>
        <v>45441</v>
      </c>
      <c r="N22" s="34">
        <f t="shared" si="4"/>
        <v>45442</v>
      </c>
      <c r="O22" s="34">
        <f t="shared" si="4"/>
        <v>45443</v>
      </c>
      <c r="P22" s="34" t="str">
        <f t="shared" si="4"/>
        <v/>
      </c>
      <c r="Q22" s="7"/>
      <c r="R22" s="34">
        <f t="shared" si="5"/>
        <v>45466</v>
      </c>
      <c r="S22" s="34">
        <f t="shared" si="5"/>
        <v>45467</v>
      </c>
      <c r="T22" s="34">
        <f t="shared" si="5"/>
        <v>45468</v>
      </c>
      <c r="U22" s="34">
        <f t="shared" si="5"/>
        <v>45469</v>
      </c>
      <c r="V22" s="34">
        <f t="shared" si="5"/>
        <v>45470</v>
      </c>
      <c r="W22" s="34">
        <f t="shared" si="5"/>
        <v>45471</v>
      </c>
      <c r="X22" s="34">
        <f t="shared" si="5"/>
        <v>45472</v>
      </c>
      <c r="Y22" s="8"/>
      <c r="Z22" s="42"/>
      <c r="AA22" s="30"/>
      <c r="AB22" s="55"/>
      <c r="AC22" s="56"/>
      <c r="AE22" s="44"/>
    </row>
    <row r="23" spans="2:31" ht="14.25" customHeight="1" x14ac:dyDescent="0.2">
      <c r="B23" s="34" t="str">
        <f t="shared" si="3"/>
        <v/>
      </c>
      <c r="C23" s="34" t="str">
        <f t="shared" si="3"/>
        <v/>
      </c>
      <c r="D23" s="34" t="str">
        <f t="shared" si="3"/>
        <v/>
      </c>
      <c r="E23" s="34" t="str">
        <f t="shared" si="3"/>
        <v/>
      </c>
      <c r="F23" s="34" t="str">
        <f t="shared" si="3"/>
        <v/>
      </c>
      <c r="G23" s="34" t="str">
        <f t="shared" si="3"/>
        <v/>
      </c>
      <c r="H23" s="34" t="str">
        <f t="shared" si="3"/>
        <v/>
      </c>
      <c r="I23" s="7"/>
      <c r="J23" s="34" t="str">
        <f t="shared" si="4"/>
        <v/>
      </c>
      <c r="K23" s="34" t="str">
        <f t="shared" si="4"/>
        <v/>
      </c>
      <c r="L23" s="34" t="str">
        <f t="shared" si="4"/>
        <v/>
      </c>
      <c r="M23" s="34" t="str">
        <f t="shared" si="4"/>
        <v/>
      </c>
      <c r="N23" s="34" t="str">
        <f t="shared" si="4"/>
        <v/>
      </c>
      <c r="O23" s="34" t="str">
        <f t="shared" si="4"/>
        <v/>
      </c>
      <c r="P23" s="34" t="str">
        <f t="shared" si="4"/>
        <v/>
      </c>
      <c r="Q23" s="36"/>
      <c r="R23" s="34">
        <f t="shared" si="5"/>
        <v>45473</v>
      </c>
      <c r="S23" s="34" t="str">
        <f t="shared" si="5"/>
        <v/>
      </c>
      <c r="T23" s="34" t="str">
        <f t="shared" si="5"/>
        <v/>
      </c>
      <c r="U23" s="34" t="str">
        <f t="shared" si="5"/>
        <v/>
      </c>
      <c r="V23" s="34" t="str">
        <f t="shared" si="5"/>
        <v/>
      </c>
      <c r="W23" s="34" t="str">
        <f t="shared" si="5"/>
        <v/>
      </c>
      <c r="X23" s="34" t="str">
        <f t="shared" si="5"/>
        <v/>
      </c>
      <c r="Y23" s="8"/>
      <c r="Z23" s="42"/>
      <c r="AA23" s="30"/>
      <c r="AB23" s="55"/>
      <c r="AC23" s="56"/>
      <c r="AE23" s="44"/>
    </row>
    <row r="24" spans="2:31" ht="12.75" customHeight="1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Z24" s="42"/>
      <c r="AA24" s="30"/>
      <c r="AB24" s="55"/>
      <c r="AC24" s="56"/>
      <c r="AE24" s="44"/>
    </row>
    <row r="25" spans="2:31" ht="15.75" customHeight="1" x14ac:dyDescent="0.2">
      <c r="B25" s="45">
        <f>DATE(YEAR(R16),MONTH(R16)+1,1)</f>
        <v>45474</v>
      </c>
      <c r="C25" s="45"/>
      <c r="D25" s="45"/>
      <c r="E25" s="45"/>
      <c r="F25" s="45"/>
      <c r="G25" s="45"/>
      <c r="H25" s="45"/>
      <c r="I25" s="32"/>
      <c r="J25" s="45">
        <f>DATE(YEAR(B25),MONTH(B25)+1,1)</f>
        <v>45505</v>
      </c>
      <c r="K25" s="45"/>
      <c r="L25" s="45"/>
      <c r="M25" s="45"/>
      <c r="N25" s="45"/>
      <c r="O25" s="45"/>
      <c r="P25" s="45"/>
      <c r="Q25" s="32"/>
      <c r="R25" s="45">
        <f>DATE(YEAR(J25),MONTH(J25)+1,1)</f>
        <v>45536</v>
      </c>
      <c r="S25" s="45"/>
      <c r="T25" s="45"/>
      <c r="U25" s="45"/>
      <c r="V25" s="45"/>
      <c r="W25" s="45"/>
      <c r="X25" s="45"/>
      <c r="Z25" s="42"/>
      <c r="AA25" s="30"/>
      <c r="AB25" s="55"/>
      <c r="AC25" s="56"/>
    </row>
    <row r="26" spans="2:31" ht="15" customHeight="1" x14ac:dyDescent="0.2">
      <c r="B26" s="33" t="str">
        <f>$B$8</f>
        <v>Dom</v>
      </c>
      <c r="C26" s="33" t="str">
        <f>$C$8</f>
        <v>Seg</v>
      </c>
      <c r="D26" s="33" t="str">
        <f>$D$8</f>
        <v>Ter</v>
      </c>
      <c r="E26" s="33" t="str">
        <f>$E$8</f>
        <v>Qua</v>
      </c>
      <c r="F26" s="33" t="str">
        <f>$F$8</f>
        <v>Qui</v>
      </c>
      <c r="G26" s="33" t="str">
        <f>$G$8</f>
        <v>Sex</v>
      </c>
      <c r="H26" s="33" t="str">
        <f>$H$8</f>
        <v>Sab</v>
      </c>
      <c r="I26" s="7"/>
      <c r="J26" s="33" t="str">
        <f>$B$8</f>
        <v>Dom</v>
      </c>
      <c r="K26" s="33" t="str">
        <f>$C$8</f>
        <v>Seg</v>
      </c>
      <c r="L26" s="33" t="str">
        <f>$D$8</f>
        <v>Ter</v>
      </c>
      <c r="M26" s="33" t="str">
        <f>$E$8</f>
        <v>Qua</v>
      </c>
      <c r="N26" s="33" t="str">
        <f>$F$8</f>
        <v>Qui</v>
      </c>
      <c r="O26" s="33" t="str">
        <f>$G$8</f>
        <v>Sex</v>
      </c>
      <c r="P26" s="33" t="str">
        <f>$H$8</f>
        <v>Sab</v>
      </c>
      <c r="Q26" s="7"/>
      <c r="R26" s="33" t="str">
        <f>$B$8</f>
        <v>Dom</v>
      </c>
      <c r="S26" s="33" t="str">
        <f>$C$8</f>
        <v>Seg</v>
      </c>
      <c r="T26" s="33" t="str">
        <f>$D$8</f>
        <v>Ter</v>
      </c>
      <c r="U26" s="33" t="str">
        <f>$E$8</f>
        <v>Qua</v>
      </c>
      <c r="V26" s="33" t="str">
        <f>$F$8</f>
        <v>Qui</v>
      </c>
      <c r="W26" s="33" t="str">
        <f>$G$8</f>
        <v>Sex</v>
      </c>
      <c r="X26" s="33" t="str">
        <f>$H$8</f>
        <v>Sab</v>
      </c>
      <c r="Y26" s="8"/>
      <c r="Z26" s="42"/>
      <c r="AA26" s="30"/>
      <c r="AB26" s="55"/>
      <c r="AC26" s="56"/>
      <c r="AE26" s="10"/>
    </row>
    <row r="27" spans="2:31" ht="15" customHeight="1" x14ac:dyDescent="0.2">
      <c r="B27" s="34" t="str">
        <f t="shared" ref="B27:H32" si="6">IF(MONTH($B$25)&lt;&gt;MONTH($B$25-(WEEKDAY($B$25,1))-IF((WEEKDAY($B$25,1))&lt;=0,7,0)+(ROW(B27)-ROW($B$27))*7+(COLUMN(B27)-COLUMN($B$27)+1)),"",$B$25-(WEEKDAY($B$25,1))-IF((WEEKDAY($B$25,1))&lt;=0,7,0)+(ROW(B27)-ROW($B$27))*7+(COLUMN(B27)-COLUMN($B$27)+1))</f>
        <v/>
      </c>
      <c r="C27" s="34">
        <f t="shared" si="6"/>
        <v>45474</v>
      </c>
      <c r="D27" s="34">
        <f t="shared" si="6"/>
        <v>45475</v>
      </c>
      <c r="E27" s="34">
        <f t="shared" si="6"/>
        <v>45476</v>
      </c>
      <c r="F27" s="34">
        <f t="shared" si="6"/>
        <v>45477</v>
      </c>
      <c r="G27" s="34">
        <f t="shared" si="6"/>
        <v>45478</v>
      </c>
      <c r="H27" s="34">
        <f t="shared" si="6"/>
        <v>45479</v>
      </c>
      <c r="I27" s="37"/>
      <c r="J27" s="34" t="str">
        <f t="shared" ref="J27:P32" si="7">IF(MONTH($J$25)&lt;&gt;MONTH($J$25-(WEEKDAY($J$25,1))-IF((WEEKDAY($J$25,1))&lt;=0,7,0)+(ROW(J27)-ROW($J$27))*7+(COLUMN(J27)-COLUMN($J$27)+1)),"",$J$25-(WEEKDAY($J$25,1))-IF((WEEKDAY($J$25,1))&lt;=0,7,0)+(ROW(J27)-ROW($J$27))*7+(COLUMN(J27)-COLUMN($J$27)+1))</f>
        <v/>
      </c>
      <c r="K27" s="34" t="str">
        <f t="shared" si="7"/>
        <v/>
      </c>
      <c r="L27" s="34" t="str">
        <f t="shared" si="7"/>
        <v/>
      </c>
      <c r="M27" s="34" t="str">
        <f t="shared" si="7"/>
        <v/>
      </c>
      <c r="N27" s="34">
        <f t="shared" si="7"/>
        <v>45505</v>
      </c>
      <c r="O27" s="34">
        <f t="shared" si="7"/>
        <v>45506</v>
      </c>
      <c r="P27" s="34">
        <f t="shared" si="7"/>
        <v>45507</v>
      </c>
      <c r="Q27" s="37"/>
      <c r="R27" s="34">
        <f t="shared" ref="R27:X32" si="8">IF(MONTH($R$25)&lt;&gt;MONTH($R$25-(WEEKDAY($R$25,1))-IF((WEEKDAY($R$25,1))&lt;=0,7,0)+(ROW(R27)-ROW($R$27))*7+(COLUMN(R27)-COLUMN($R$27)+1)),"",$R$25-(WEEKDAY($R$25,1))-IF((WEEKDAY($R$25,1))&lt;=0,7,0)+(ROW(R27)-ROW($R$27))*7+(COLUMN(R27)-COLUMN($R$27)+1))</f>
        <v>45536</v>
      </c>
      <c r="S27" s="34">
        <f t="shared" si="8"/>
        <v>45537</v>
      </c>
      <c r="T27" s="34">
        <f t="shared" si="8"/>
        <v>45538</v>
      </c>
      <c r="U27" s="34">
        <f t="shared" si="8"/>
        <v>45539</v>
      </c>
      <c r="V27" s="34">
        <f t="shared" si="8"/>
        <v>45540</v>
      </c>
      <c r="W27" s="34">
        <f t="shared" si="8"/>
        <v>45541</v>
      </c>
      <c r="X27" s="34">
        <f t="shared" si="8"/>
        <v>45542</v>
      </c>
      <c r="Y27" s="8"/>
      <c r="Z27" s="42"/>
      <c r="AA27" s="30"/>
      <c r="AB27" s="55"/>
      <c r="AC27" s="56"/>
    </row>
    <row r="28" spans="2:31" ht="15" customHeight="1" x14ac:dyDescent="0.2">
      <c r="B28" s="34">
        <f t="shared" si="6"/>
        <v>45480</v>
      </c>
      <c r="C28" s="34">
        <f t="shared" si="6"/>
        <v>45481</v>
      </c>
      <c r="D28" s="34">
        <f t="shared" si="6"/>
        <v>45482</v>
      </c>
      <c r="E28" s="34">
        <f t="shared" si="6"/>
        <v>45483</v>
      </c>
      <c r="F28" s="34">
        <f t="shared" si="6"/>
        <v>45484</v>
      </c>
      <c r="G28" s="34">
        <f t="shared" si="6"/>
        <v>45485</v>
      </c>
      <c r="H28" s="34">
        <f t="shared" si="6"/>
        <v>45486</v>
      </c>
      <c r="I28" s="37"/>
      <c r="J28" s="34">
        <f t="shared" si="7"/>
        <v>45508</v>
      </c>
      <c r="K28" s="34">
        <f t="shared" si="7"/>
        <v>45509</v>
      </c>
      <c r="L28" s="34">
        <f t="shared" si="7"/>
        <v>45510</v>
      </c>
      <c r="M28" s="34">
        <f t="shared" si="7"/>
        <v>45511</v>
      </c>
      <c r="N28" s="34">
        <f t="shared" si="7"/>
        <v>45512</v>
      </c>
      <c r="O28" s="34">
        <f t="shared" si="7"/>
        <v>45513</v>
      </c>
      <c r="P28" s="34">
        <f t="shared" si="7"/>
        <v>45514</v>
      </c>
      <c r="Q28" s="37"/>
      <c r="R28" s="34">
        <f t="shared" si="8"/>
        <v>45543</v>
      </c>
      <c r="S28" s="34">
        <f t="shared" si="8"/>
        <v>45544</v>
      </c>
      <c r="T28" s="34">
        <f t="shared" si="8"/>
        <v>45545</v>
      </c>
      <c r="U28" s="34">
        <f t="shared" si="8"/>
        <v>45546</v>
      </c>
      <c r="V28" s="34">
        <f t="shared" si="8"/>
        <v>45547</v>
      </c>
      <c r="W28" s="34">
        <f t="shared" si="8"/>
        <v>45548</v>
      </c>
      <c r="X28" s="34">
        <f t="shared" si="8"/>
        <v>45549</v>
      </c>
      <c r="Y28" s="8"/>
      <c r="Z28" s="42"/>
      <c r="AA28" s="30"/>
      <c r="AB28" s="55"/>
      <c r="AC28" s="56"/>
      <c r="AE28" s="44"/>
    </row>
    <row r="29" spans="2:31" ht="14.25" x14ac:dyDescent="0.2">
      <c r="B29" s="34">
        <f t="shared" si="6"/>
        <v>45487</v>
      </c>
      <c r="C29" s="34">
        <f t="shared" si="6"/>
        <v>45488</v>
      </c>
      <c r="D29" s="34">
        <f t="shared" si="6"/>
        <v>45489</v>
      </c>
      <c r="E29" s="34">
        <f t="shared" si="6"/>
        <v>45490</v>
      </c>
      <c r="F29" s="34">
        <f t="shared" si="6"/>
        <v>45491</v>
      </c>
      <c r="G29" s="34">
        <f t="shared" si="6"/>
        <v>45492</v>
      </c>
      <c r="H29" s="34">
        <f t="shared" si="6"/>
        <v>45493</v>
      </c>
      <c r="I29" s="37"/>
      <c r="J29" s="34">
        <f t="shared" si="7"/>
        <v>45515</v>
      </c>
      <c r="K29" s="34">
        <f t="shared" si="7"/>
        <v>45516</v>
      </c>
      <c r="L29" s="34">
        <f t="shared" si="7"/>
        <v>45517</v>
      </c>
      <c r="M29" s="34">
        <f t="shared" si="7"/>
        <v>45518</v>
      </c>
      <c r="N29" s="34">
        <f t="shared" si="7"/>
        <v>45519</v>
      </c>
      <c r="O29" s="34">
        <f t="shared" si="7"/>
        <v>45520</v>
      </c>
      <c r="P29" s="34">
        <f t="shared" si="7"/>
        <v>45521</v>
      </c>
      <c r="Q29" s="37"/>
      <c r="R29" s="34">
        <f t="shared" si="8"/>
        <v>45550</v>
      </c>
      <c r="S29" s="34">
        <f t="shared" si="8"/>
        <v>45551</v>
      </c>
      <c r="T29" s="34">
        <f t="shared" si="8"/>
        <v>45552</v>
      </c>
      <c r="U29" s="34">
        <f t="shared" si="8"/>
        <v>45553</v>
      </c>
      <c r="V29" s="34">
        <f t="shared" si="8"/>
        <v>45554</v>
      </c>
      <c r="W29" s="34">
        <f t="shared" si="8"/>
        <v>45555</v>
      </c>
      <c r="X29" s="34">
        <f t="shared" si="8"/>
        <v>45556</v>
      </c>
      <c r="Y29" s="8"/>
      <c r="Z29" s="42"/>
      <c r="AA29" s="30"/>
      <c r="AB29" s="55"/>
      <c r="AC29" s="56"/>
      <c r="AE29" s="44"/>
    </row>
    <row r="30" spans="2:31" ht="14.25" x14ac:dyDescent="0.2">
      <c r="B30" s="34">
        <f t="shared" si="6"/>
        <v>45494</v>
      </c>
      <c r="C30" s="34">
        <f t="shared" si="6"/>
        <v>45495</v>
      </c>
      <c r="D30" s="34">
        <f t="shared" si="6"/>
        <v>45496</v>
      </c>
      <c r="E30" s="34">
        <f t="shared" si="6"/>
        <v>45497</v>
      </c>
      <c r="F30" s="34">
        <f t="shared" si="6"/>
        <v>45498</v>
      </c>
      <c r="G30" s="34">
        <f t="shared" si="6"/>
        <v>45499</v>
      </c>
      <c r="H30" s="34">
        <f t="shared" si="6"/>
        <v>45500</v>
      </c>
      <c r="I30" s="37"/>
      <c r="J30" s="34">
        <f t="shared" si="7"/>
        <v>45522</v>
      </c>
      <c r="K30" s="34">
        <f t="shared" si="7"/>
        <v>45523</v>
      </c>
      <c r="L30" s="34">
        <f t="shared" si="7"/>
        <v>45524</v>
      </c>
      <c r="M30" s="34">
        <f t="shared" si="7"/>
        <v>45525</v>
      </c>
      <c r="N30" s="34">
        <f t="shared" si="7"/>
        <v>45526</v>
      </c>
      <c r="O30" s="34">
        <f t="shared" si="7"/>
        <v>45527</v>
      </c>
      <c r="P30" s="34">
        <f t="shared" si="7"/>
        <v>45528</v>
      </c>
      <c r="Q30" s="37"/>
      <c r="R30" s="34">
        <f t="shared" si="8"/>
        <v>45557</v>
      </c>
      <c r="S30" s="34">
        <f t="shared" si="8"/>
        <v>45558</v>
      </c>
      <c r="T30" s="34">
        <f t="shared" si="8"/>
        <v>45559</v>
      </c>
      <c r="U30" s="34">
        <f t="shared" si="8"/>
        <v>45560</v>
      </c>
      <c r="V30" s="34">
        <f t="shared" si="8"/>
        <v>45561</v>
      </c>
      <c r="W30" s="34">
        <f t="shared" si="8"/>
        <v>45562</v>
      </c>
      <c r="X30" s="34">
        <f t="shared" si="8"/>
        <v>45563</v>
      </c>
      <c r="Y30" s="8"/>
      <c r="Z30" s="42"/>
      <c r="AA30" s="30"/>
      <c r="AB30" s="55"/>
      <c r="AC30" s="56"/>
      <c r="AE30" s="44"/>
    </row>
    <row r="31" spans="2:31" ht="15" customHeight="1" x14ac:dyDescent="0.2">
      <c r="B31" s="34">
        <f t="shared" si="6"/>
        <v>45501</v>
      </c>
      <c r="C31" s="34">
        <f t="shared" si="6"/>
        <v>45502</v>
      </c>
      <c r="D31" s="34">
        <f t="shared" si="6"/>
        <v>45503</v>
      </c>
      <c r="E31" s="34">
        <f t="shared" si="6"/>
        <v>45504</v>
      </c>
      <c r="F31" s="34" t="str">
        <f t="shared" si="6"/>
        <v/>
      </c>
      <c r="G31" s="34" t="str">
        <f t="shared" si="6"/>
        <v/>
      </c>
      <c r="H31" s="34" t="str">
        <f t="shared" si="6"/>
        <v/>
      </c>
      <c r="I31" s="37"/>
      <c r="J31" s="34">
        <f t="shared" si="7"/>
        <v>45529</v>
      </c>
      <c r="K31" s="34">
        <f t="shared" si="7"/>
        <v>45530</v>
      </c>
      <c r="L31" s="34">
        <f t="shared" si="7"/>
        <v>45531</v>
      </c>
      <c r="M31" s="34">
        <f t="shared" si="7"/>
        <v>45532</v>
      </c>
      <c r="N31" s="34">
        <f t="shared" si="7"/>
        <v>45533</v>
      </c>
      <c r="O31" s="34">
        <f t="shared" si="7"/>
        <v>45534</v>
      </c>
      <c r="P31" s="34">
        <f t="shared" si="7"/>
        <v>45535</v>
      </c>
      <c r="Q31" s="37"/>
      <c r="R31" s="34">
        <f t="shared" si="8"/>
        <v>45564</v>
      </c>
      <c r="S31" s="34">
        <f t="shared" si="8"/>
        <v>45565</v>
      </c>
      <c r="T31" s="34" t="str">
        <f t="shared" si="8"/>
        <v/>
      </c>
      <c r="U31" s="34" t="str">
        <f t="shared" si="8"/>
        <v/>
      </c>
      <c r="V31" s="34" t="str">
        <f t="shared" si="8"/>
        <v/>
      </c>
      <c r="W31" s="34" t="str">
        <f t="shared" si="8"/>
        <v/>
      </c>
      <c r="X31" s="34" t="str">
        <f t="shared" si="8"/>
        <v/>
      </c>
      <c r="Y31" s="8"/>
      <c r="AA31" s="30"/>
      <c r="AB31" s="55"/>
      <c r="AC31" s="56"/>
      <c r="AE31" s="44"/>
    </row>
    <row r="32" spans="2:31" ht="15" customHeight="1" x14ac:dyDescent="0.2">
      <c r="B32" s="34" t="str">
        <f t="shared" si="6"/>
        <v/>
      </c>
      <c r="C32" s="34" t="str">
        <f t="shared" si="6"/>
        <v/>
      </c>
      <c r="D32" s="34" t="str">
        <f t="shared" si="6"/>
        <v/>
      </c>
      <c r="E32" s="34" t="str">
        <f t="shared" si="6"/>
        <v/>
      </c>
      <c r="F32" s="34" t="str">
        <f t="shared" si="6"/>
        <v/>
      </c>
      <c r="G32" s="34" t="str">
        <f t="shared" si="6"/>
        <v/>
      </c>
      <c r="H32" s="34" t="str">
        <f t="shared" si="6"/>
        <v/>
      </c>
      <c r="I32" s="37"/>
      <c r="J32" s="34" t="str">
        <f t="shared" si="7"/>
        <v/>
      </c>
      <c r="K32" s="34" t="str">
        <f t="shared" si="7"/>
        <v/>
      </c>
      <c r="L32" s="34" t="str">
        <f t="shared" si="7"/>
        <v/>
      </c>
      <c r="M32" s="34" t="str">
        <f t="shared" si="7"/>
        <v/>
      </c>
      <c r="N32" s="34" t="str">
        <f t="shared" si="7"/>
        <v/>
      </c>
      <c r="O32" s="34" t="str">
        <f t="shared" si="7"/>
        <v/>
      </c>
      <c r="P32" s="34" t="str">
        <f t="shared" si="7"/>
        <v/>
      </c>
      <c r="Q32" s="37"/>
      <c r="R32" s="34" t="str">
        <f t="shared" si="8"/>
        <v/>
      </c>
      <c r="S32" s="34" t="str">
        <f t="shared" si="8"/>
        <v/>
      </c>
      <c r="T32" s="34" t="str">
        <f t="shared" si="8"/>
        <v/>
      </c>
      <c r="U32" s="34" t="str">
        <f t="shared" si="8"/>
        <v/>
      </c>
      <c r="V32" s="34" t="str">
        <f t="shared" si="8"/>
        <v/>
      </c>
      <c r="W32" s="34" t="str">
        <f t="shared" si="8"/>
        <v/>
      </c>
      <c r="X32" s="34" t="str">
        <f t="shared" si="8"/>
        <v/>
      </c>
      <c r="Y32" s="8"/>
      <c r="AA32" s="30"/>
      <c r="AB32" s="55"/>
      <c r="AC32" s="56"/>
      <c r="AE32" s="44"/>
    </row>
    <row r="33" spans="2:31" ht="13.5" customHeight="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AA33" s="30"/>
      <c r="AB33" s="55"/>
      <c r="AC33" s="56"/>
    </row>
    <row r="34" spans="2:31" ht="16.5" customHeight="1" x14ac:dyDescent="0.2">
      <c r="B34" s="45">
        <f>DATE(YEAR(R25),MONTH(R25)+1,1)</f>
        <v>45566</v>
      </c>
      <c r="C34" s="45"/>
      <c r="D34" s="45"/>
      <c r="E34" s="45"/>
      <c r="F34" s="45"/>
      <c r="G34" s="45"/>
      <c r="H34" s="45"/>
      <c r="I34" s="32"/>
      <c r="J34" s="45">
        <f>DATE(YEAR(B34),MONTH(B34)+1,1)</f>
        <v>45597</v>
      </c>
      <c r="K34" s="45"/>
      <c r="L34" s="45"/>
      <c r="M34" s="45"/>
      <c r="N34" s="45"/>
      <c r="O34" s="45"/>
      <c r="P34" s="45"/>
      <c r="Q34" s="32"/>
      <c r="R34" s="45">
        <f>DATE(YEAR(J34),MONTH(J34)+1,1)</f>
        <v>45627</v>
      </c>
      <c r="S34" s="45"/>
      <c r="T34" s="45"/>
      <c r="U34" s="45"/>
      <c r="V34" s="45"/>
      <c r="W34" s="45"/>
      <c r="X34" s="45"/>
      <c r="AA34" s="30"/>
      <c r="AB34" s="55"/>
      <c r="AC34" s="56"/>
      <c r="AE34" s="44"/>
    </row>
    <row r="35" spans="2:31" ht="14.25" x14ac:dyDescent="0.2">
      <c r="B35" s="33" t="str">
        <f>$B$8</f>
        <v>Dom</v>
      </c>
      <c r="C35" s="33" t="str">
        <f>$C$8</f>
        <v>Seg</v>
      </c>
      <c r="D35" s="33" t="str">
        <f>$D$8</f>
        <v>Ter</v>
      </c>
      <c r="E35" s="33" t="str">
        <f>$E$8</f>
        <v>Qua</v>
      </c>
      <c r="F35" s="33" t="str">
        <f>$F$8</f>
        <v>Qui</v>
      </c>
      <c r="G35" s="33" t="str">
        <f>$G$8</f>
        <v>Sex</v>
      </c>
      <c r="H35" s="33" t="str">
        <f>$H$8</f>
        <v>Sab</v>
      </c>
      <c r="I35" s="7"/>
      <c r="J35" s="33" t="str">
        <f>$B$8</f>
        <v>Dom</v>
      </c>
      <c r="K35" s="33" t="str">
        <f>$C$8</f>
        <v>Seg</v>
      </c>
      <c r="L35" s="33" t="str">
        <f>$D$8</f>
        <v>Ter</v>
      </c>
      <c r="M35" s="33" t="str">
        <f>$E$8</f>
        <v>Qua</v>
      </c>
      <c r="N35" s="33" t="str">
        <f>$F$8</f>
        <v>Qui</v>
      </c>
      <c r="O35" s="33" t="str">
        <f>$G$8</f>
        <v>Sex</v>
      </c>
      <c r="P35" s="33" t="str">
        <f>$H$8</f>
        <v>Sab</v>
      </c>
      <c r="Q35" s="7"/>
      <c r="R35" s="33" t="str">
        <f>$B$8</f>
        <v>Dom</v>
      </c>
      <c r="S35" s="33" t="str">
        <f>$C$8</f>
        <v>Seg</v>
      </c>
      <c r="T35" s="33" t="str">
        <f>$D$8</f>
        <v>Ter</v>
      </c>
      <c r="U35" s="33" t="str">
        <f>$E$8</f>
        <v>Qua</v>
      </c>
      <c r="V35" s="33" t="str">
        <f>$F$8</f>
        <v>Qui</v>
      </c>
      <c r="W35" s="33" t="str">
        <f>$G$8</f>
        <v>Sex</v>
      </c>
      <c r="X35" s="33" t="str">
        <f>$H$8</f>
        <v>Sab</v>
      </c>
      <c r="Y35" s="8"/>
      <c r="AA35" s="30"/>
      <c r="AB35" s="55"/>
      <c r="AC35" s="56"/>
      <c r="AE35" s="44"/>
    </row>
    <row r="36" spans="2:31" ht="15" customHeight="1" x14ac:dyDescent="0.2">
      <c r="B36" s="34" t="str">
        <f t="shared" ref="B36:H41" si="9">IF(MONTH($B$34)&lt;&gt;MONTH($B$34-(WEEKDAY($B$34,1))-IF((WEEKDAY($B$34,1))&lt;=0,7,0)+(ROW(B36)-ROW($B$36))*7+(COLUMN(B36)-COLUMN($B$36)+1)),"",$B$34-(WEEKDAY($B$34,1))-IF((WEEKDAY($B$34,1))&lt;=0,7,0)+(ROW(B36)-ROW($B$36))*7+(COLUMN(B36)-COLUMN($B$36)+1))</f>
        <v/>
      </c>
      <c r="C36" s="34" t="str">
        <f t="shared" si="9"/>
        <v/>
      </c>
      <c r="D36" s="34">
        <f t="shared" si="9"/>
        <v>45566</v>
      </c>
      <c r="E36" s="34">
        <f t="shared" si="9"/>
        <v>45567</v>
      </c>
      <c r="F36" s="34">
        <f t="shared" si="9"/>
        <v>45568</v>
      </c>
      <c r="G36" s="34">
        <f t="shared" si="9"/>
        <v>45569</v>
      </c>
      <c r="H36" s="34">
        <f t="shared" si="9"/>
        <v>45570</v>
      </c>
      <c r="I36" s="7"/>
      <c r="J36" s="34" t="str">
        <f t="shared" ref="J36:P41" si="10">IF(MONTH($J$34)&lt;&gt;MONTH($J$34-(WEEKDAY($J$34,1))-IF((WEEKDAY($J$34,1))&lt;=0,7,0)+(ROW(J36)-ROW($J$36))*7+(COLUMN(J36)-COLUMN($J$36)+1)),"",$J$34-(WEEKDAY($J$34,1))-IF((WEEKDAY($J$34,1))&lt;=0,7,0)+(ROW(J36)-ROW($J$36))*7+(COLUMN(J36)-COLUMN($J$36)+1))</f>
        <v/>
      </c>
      <c r="K36" s="34" t="str">
        <f t="shared" si="10"/>
        <v/>
      </c>
      <c r="L36" s="34" t="str">
        <f t="shared" si="10"/>
        <v/>
      </c>
      <c r="M36" s="34" t="str">
        <f t="shared" si="10"/>
        <v/>
      </c>
      <c r="N36" s="34" t="str">
        <f t="shared" si="10"/>
        <v/>
      </c>
      <c r="O36" s="34">
        <f t="shared" si="10"/>
        <v>45597</v>
      </c>
      <c r="P36" s="34">
        <f t="shared" si="10"/>
        <v>45598</v>
      </c>
      <c r="Q36" s="7"/>
      <c r="R36" s="34">
        <f t="shared" ref="R36:X41" si="11">IF(MONTH($R$34)&lt;&gt;MONTH($R$34-(WEEKDAY($R$34,1))-IF((WEEKDAY($R$34,1))&lt;=0,7,0)+(ROW(R36)-ROW($R$36))*7+(COLUMN(R36)-COLUMN($R$36)+1)),"",$R$34-(WEEKDAY($R$34,1))-IF((WEEKDAY($R$34,1))&lt;=0,7,0)+(ROW(R36)-ROW($R$36))*7+(COLUMN(R36)-COLUMN($R$36)+1))</f>
        <v>45627</v>
      </c>
      <c r="S36" s="34">
        <f t="shared" si="11"/>
        <v>45628</v>
      </c>
      <c r="T36" s="34">
        <f t="shared" si="11"/>
        <v>45629</v>
      </c>
      <c r="U36" s="34">
        <f t="shared" si="11"/>
        <v>45630</v>
      </c>
      <c r="V36" s="34">
        <f t="shared" si="11"/>
        <v>45631</v>
      </c>
      <c r="W36" s="34">
        <f t="shared" si="11"/>
        <v>45632</v>
      </c>
      <c r="X36" s="34">
        <f t="shared" si="11"/>
        <v>45633</v>
      </c>
      <c r="Y36" s="8"/>
      <c r="AA36" s="30"/>
      <c r="AB36" s="55"/>
      <c r="AC36" s="56"/>
      <c r="AE36" s="44"/>
    </row>
    <row r="37" spans="2:31" ht="15" customHeight="1" x14ac:dyDescent="0.2">
      <c r="B37" s="34">
        <f t="shared" si="9"/>
        <v>45571</v>
      </c>
      <c r="C37" s="34">
        <f t="shared" si="9"/>
        <v>45572</v>
      </c>
      <c r="D37" s="34">
        <f t="shared" si="9"/>
        <v>45573</v>
      </c>
      <c r="E37" s="34">
        <f t="shared" si="9"/>
        <v>45574</v>
      </c>
      <c r="F37" s="34">
        <f t="shared" si="9"/>
        <v>45575</v>
      </c>
      <c r="G37" s="34">
        <f t="shared" si="9"/>
        <v>45576</v>
      </c>
      <c r="H37" s="34">
        <f t="shared" si="9"/>
        <v>45577</v>
      </c>
      <c r="I37" s="7"/>
      <c r="J37" s="34">
        <f t="shared" si="10"/>
        <v>45599</v>
      </c>
      <c r="K37" s="34">
        <f t="shared" si="10"/>
        <v>45600</v>
      </c>
      <c r="L37" s="34">
        <f t="shared" si="10"/>
        <v>45601</v>
      </c>
      <c r="M37" s="34">
        <f t="shared" si="10"/>
        <v>45602</v>
      </c>
      <c r="N37" s="34">
        <f t="shared" si="10"/>
        <v>45603</v>
      </c>
      <c r="O37" s="34">
        <f t="shared" si="10"/>
        <v>45604</v>
      </c>
      <c r="P37" s="34">
        <f t="shared" si="10"/>
        <v>45605</v>
      </c>
      <c r="Q37" s="7"/>
      <c r="R37" s="34">
        <f t="shared" si="11"/>
        <v>45634</v>
      </c>
      <c r="S37" s="34">
        <f t="shared" si="11"/>
        <v>45635</v>
      </c>
      <c r="T37" s="34">
        <f t="shared" si="11"/>
        <v>45636</v>
      </c>
      <c r="U37" s="34">
        <f t="shared" si="11"/>
        <v>45637</v>
      </c>
      <c r="V37" s="34">
        <f t="shared" si="11"/>
        <v>45638</v>
      </c>
      <c r="W37" s="34">
        <f t="shared" si="11"/>
        <v>45639</v>
      </c>
      <c r="X37" s="34">
        <f t="shared" si="11"/>
        <v>45640</v>
      </c>
      <c r="Y37" s="8"/>
      <c r="AA37" s="30"/>
      <c r="AB37" s="55"/>
      <c r="AC37" s="56"/>
      <c r="AE37" s="44"/>
    </row>
    <row r="38" spans="2:31" ht="15" customHeight="1" x14ac:dyDescent="0.2">
      <c r="B38" s="34">
        <f t="shared" si="9"/>
        <v>45578</v>
      </c>
      <c r="C38" s="34">
        <f t="shared" si="9"/>
        <v>45579</v>
      </c>
      <c r="D38" s="34">
        <f t="shared" si="9"/>
        <v>45580</v>
      </c>
      <c r="E38" s="34">
        <f t="shared" si="9"/>
        <v>45581</v>
      </c>
      <c r="F38" s="34">
        <f t="shared" si="9"/>
        <v>45582</v>
      </c>
      <c r="G38" s="34">
        <f t="shared" si="9"/>
        <v>45583</v>
      </c>
      <c r="H38" s="34">
        <f t="shared" si="9"/>
        <v>45584</v>
      </c>
      <c r="I38" s="7"/>
      <c r="J38" s="34">
        <f t="shared" si="10"/>
        <v>45606</v>
      </c>
      <c r="K38" s="34">
        <f t="shared" si="10"/>
        <v>45607</v>
      </c>
      <c r="L38" s="34">
        <f t="shared" si="10"/>
        <v>45608</v>
      </c>
      <c r="M38" s="34">
        <f t="shared" si="10"/>
        <v>45609</v>
      </c>
      <c r="N38" s="34">
        <f t="shared" si="10"/>
        <v>45610</v>
      </c>
      <c r="O38" s="34">
        <f t="shared" si="10"/>
        <v>45611</v>
      </c>
      <c r="P38" s="34">
        <f t="shared" si="10"/>
        <v>45612</v>
      </c>
      <c r="Q38" s="7"/>
      <c r="R38" s="34">
        <f t="shared" si="11"/>
        <v>45641</v>
      </c>
      <c r="S38" s="34">
        <f t="shared" si="11"/>
        <v>45642</v>
      </c>
      <c r="T38" s="34">
        <f t="shared" si="11"/>
        <v>45643</v>
      </c>
      <c r="U38" s="34">
        <f t="shared" si="11"/>
        <v>45644</v>
      </c>
      <c r="V38" s="34">
        <f t="shared" si="11"/>
        <v>45645</v>
      </c>
      <c r="W38" s="34">
        <f t="shared" si="11"/>
        <v>45646</v>
      </c>
      <c r="X38" s="34">
        <f t="shared" si="11"/>
        <v>45647</v>
      </c>
      <c r="Y38" s="8"/>
      <c r="AA38" s="30"/>
      <c r="AB38" s="55"/>
      <c r="AC38" s="56"/>
      <c r="AE38" s="44"/>
    </row>
    <row r="39" spans="2:31" ht="15" customHeight="1" x14ac:dyDescent="0.2">
      <c r="B39" s="34">
        <f t="shared" si="9"/>
        <v>45585</v>
      </c>
      <c r="C39" s="34">
        <f t="shared" si="9"/>
        <v>45586</v>
      </c>
      <c r="D39" s="34">
        <f t="shared" si="9"/>
        <v>45587</v>
      </c>
      <c r="E39" s="34">
        <f t="shared" si="9"/>
        <v>45588</v>
      </c>
      <c r="F39" s="34">
        <f t="shared" si="9"/>
        <v>45589</v>
      </c>
      <c r="G39" s="34">
        <f t="shared" si="9"/>
        <v>45590</v>
      </c>
      <c r="H39" s="34">
        <f t="shared" si="9"/>
        <v>45591</v>
      </c>
      <c r="I39" s="7"/>
      <c r="J39" s="34">
        <f t="shared" si="10"/>
        <v>45613</v>
      </c>
      <c r="K39" s="34">
        <f t="shared" si="10"/>
        <v>45614</v>
      </c>
      <c r="L39" s="34">
        <f t="shared" si="10"/>
        <v>45615</v>
      </c>
      <c r="M39" s="34">
        <f t="shared" si="10"/>
        <v>45616</v>
      </c>
      <c r="N39" s="34">
        <f t="shared" si="10"/>
        <v>45617</v>
      </c>
      <c r="O39" s="34">
        <f t="shared" si="10"/>
        <v>45618</v>
      </c>
      <c r="P39" s="34">
        <f t="shared" si="10"/>
        <v>45619</v>
      </c>
      <c r="Q39" s="7"/>
      <c r="R39" s="34">
        <f t="shared" si="11"/>
        <v>45648</v>
      </c>
      <c r="S39" s="34">
        <f t="shared" si="11"/>
        <v>45649</v>
      </c>
      <c r="T39" s="34">
        <f t="shared" si="11"/>
        <v>45650</v>
      </c>
      <c r="U39" s="34">
        <f t="shared" si="11"/>
        <v>45651</v>
      </c>
      <c r="V39" s="34">
        <f t="shared" si="11"/>
        <v>45652</v>
      </c>
      <c r="W39" s="34">
        <f t="shared" si="11"/>
        <v>45653</v>
      </c>
      <c r="X39" s="34">
        <f t="shared" si="11"/>
        <v>45654</v>
      </c>
      <c r="Y39" s="8"/>
      <c r="AA39" s="30"/>
      <c r="AB39" s="57"/>
      <c r="AC39" s="56"/>
      <c r="AE39" s="44"/>
    </row>
    <row r="40" spans="2:31" ht="14.25" x14ac:dyDescent="0.2">
      <c r="B40" s="34">
        <f t="shared" si="9"/>
        <v>45592</v>
      </c>
      <c r="C40" s="34">
        <f t="shared" si="9"/>
        <v>45593</v>
      </c>
      <c r="D40" s="34">
        <f t="shared" si="9"/>
        <v>45594</v>
      </c>
      <c r="E40" s="34">
        <f t="shared" si="9"/>
        <v>45595</v>
      </c>
      <c r="F40" s="34">
        <f t="shared" si="9"/>
        <v>45596</v>
      </c>
      <c r="G40" s="34" t="str">
        <f t="shared" si="9"/>
        <v/>
      </c>
      <c r="H40" s="34" t="str">
        <f t="shared" si="9"/>
        <v/>
      </c>
      <c r="I40" s="7"/>
      <c r="J40" s="34">
        <f t="shared" si="10"/>
        <v>45620</v>
      </c>
      <c r="K40" s="34">
        <f t="shared" si="10"/>
        <v>45621</v>
      </c>
      <c r="L40" s="34">
        <f t="shared" si="10"/>
        <v>45622</v>
      </c>
      <c r="M40" s="34">
        <f t="shared" si="10"/>
        <v>45623</v>
      </c>
      <c r="N40" s="34">
        <f t="shared" si="10"/>
        <v>45624</v>
      </c>
      <c r="O40" s="34">
        <f t="shared" si="10"/>
        <v>45625</v>
      </c>
      <c r="P40" s="34">
        <f t="shared" si="10"/>
        <v>45626</v>
      </c>
      <c r="Q40" s="7"/>
      <c r="R40" s="34">
        <f t="shared" si="11"/>
        <v>45655</v>
      </c>
      <c r="S40" s="34">
        <f t="shared" si="11"/>
        <v>45656</v>
      </c>
      <c r="T40" s="34">
        <f t="shared" si="11"/>
        <v>45657</v>
      </c>
      <c r="U40" s="34" t="str">
        <f t="shared" si="11"/>
        <v/>
      </c>
      <c r="V40" s="34" t="str">
        <f t="shared" si="11"/>
        <v/>
      </c>
      <c r="W40" s="34" t="str">
        <f t="shared" si="11"/>
        <v/>
      </c>
      <c r="X40" s="34" t="str">
        <f t="shared" si="11"/>
        <v/>
      </c>
      <c r="Y40" s="8"/>
      <c r="AA40" s="30"/>
      <c r="AB40" s="57"/>
      <c r="AC40" s="56"/>
      <c r="AE40" s="44"/>
    </row>
    <row r="41" spans="2:31" ht="14.25" x14ac:dyDescent="0.2">
      <c r="B41" s="34" t="str">
        <f t="shared" si="9"/>
        <v/>
      </c>
      <c r="C41" s="34" t="str">
        <f t="shared" si="9"/>
        <v/>
      </c>
      <c r="D41" s="34" t="str">
        <f t="shared" si="9"/>
        <v/>
      </c>
      <c r="E41" s="34" t="str">
        <f t="shared" si="9"/>
        <v/>
      </c>
      <c r="F41" s="34" t="str">
        <f t="shared" si="9"/>
        <v/>
      </c>
      <c r="G41" s="34" t="str">
        <f t="shared" si="9"/>
        <v/>
      </c>
      <c r="H41" s="34" t="str">
        <f t="shared" si="9"/>
        <v/>
      </c>
      <c r="I41" s="7"/>
      <c r="J41" s="34" t="str">
        <f t="shared" si="10"/>
        <v/>
      </c>
      <c r="K41" s="34" t="str">
        <f t="shared" si="10"/>
        <v/>
      </c>
      <c r="L41" s="34" t="str">
        <f t="shared" si="10"/>
        <v/>
      </c>
      <c r="M41" s="34" t="str">
        <f t="shared" si="10"/>
        <v/>
      </c>
      <c r="N41" s="34" t="str">
        <f t="shared" si="10"/>
        <v/>
      </c>
      <c r="O41" s="34" t="str">
        <f t="shared" si="10"/>
        <v/>
      </c>
      <c r="P41" s="34" t="str">
        <f t="shared" si="10"/>
        <v/>
      </c>
      <c r="Q41" s="35"/>
      <c r="R41" s="34" t="str">
        <f t="shared" si="11"/>
        <v/>
      </c>
      <c r="S41" s="34" t="str">
        <f t="shared" si="11"/>
        <v/>
      </c>
      <c r="T41" s="34" t="str">
        <f t="shared" si="11"/>
        <v/>
      </c>
      <c r="U41" s="34" t="str">
        <f t="shared" si="11"/>
        <v/>
      </c>
      <c r="V41" s="34" t="str">
        <f t="shared" si="11"/>
        <v/>
      </c>
      <c r="W41" s="34" t="str">
        <f t="shared" si="11"/>
        <v/>
      </c>
      <c r="X41" s="34" t="str">
        <f t="shared" si="11"/>
        <v/>
      </c>
      <c r="Y41" s="8"/>
      <c r="AA41" s="30"/>
      <c r="AB41" s="57"/>
      <c r="AC41" s="56"/>
      <c r="AE41" s="44"/>
    </row>
    <row r="42" spans="2:31" x14ac:dyDescent="0.2">
      <c r="AA42" s="30"/>
      <c r="AB42" s="57"/>
      <c r="AC42" s="56"/>
    </row>
    <row r="43" spans="2:31" x14ac:dyDescent="0.2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30"/>
      <c r="AB43" s="57"/>
      <c r="AC43" s="56"/>
    </row>
    <row r="44" spans="2:31" x14ac:dyDescent="0.2">
      <c r="B44" s="58" t="s">
        <v>13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AA44" s="30"/>
      <c r="AB44" s="57"/>
      <c r="AC44" s="56"/>
    </row>
    <row r="45" spans="2:31" x14ac:dyDescent="0.2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AA45" s="30"/>
      <c r="AB45" s="57"/>
      <c r="AC45" s="56"/>
    </row>
    <row r="46" spans="2:31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AA46" s="30"/>
      <c r="AB46" s="57"/>
      <c r="AC46" s="56"/>
    </row>
    <row r="47" spans="2:31" x14ac:dyDescent="0.2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AA47" s="30"/>
      <c r="AB47" s="57"/>
      <c r="AC47" s="56"/>
    </row>
    <row r="48" spans="2:31" x14ac:dyDescent="0.2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AA48" s="30"/>
      <c r="AB48" s="57"/>
      <c r="AC48" s="56"/>
    </row>
    <row r="49" spans="2:29" x14ac:dyDescent="0.2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AA49" s="30"/>
      <c r="AB49" s="57"/>
      <c r="AC49" s="56"/>
    </row>
    <row r="50" spans="2:29" x14ac:dyDescent="0.2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AA50" s="30"/>
      <c r="AB50" s="57"/>
      <c r="AC50" s="56"/>
    </row>
    <row r="51" spans="2:29" x14ac:dyDescent="0.2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AA51" s="30"/>
      <c r="AB51" s="57"/>
      <c r="AC51" s="56"/>
    </row>
    <row r="52" spans="2:29" x14ac:dyDescent="0.2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AA52" s="30"/>
      <c r="AB52" s="57"/>
      <c r="AC52" s="56"/>
    </row>
    <row r="53" spans="2:29" x14ac:dyDescent="0.2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AA53" s="30"/>
      <c r="AB53" s="57"/>
      <c r="AC53" s="56"/>
    </row>
    <row r="54" spans="2:29" x14ac:dyDescent="0.2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AA54" s="30"/>
      <c r="AB54" s="61"/>
      <c r="AC54" s="61"/>
    </row>
    <row r="55" spans="2:29" x14ac:dyDescent="0.2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AA55" s="30"/>
      <c r="AB55" s="61"/>
      <c r="AC55" s="61"/>
    </row>
    <row r="56" spans="2:29" x14ac:dyDescent="0.2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AA56" s="30"/>
      <c r="AB56" s="61"/>
      <c r="AC56" s="61"/>
    </row>
    <row r="57" spans="2:29" x14ac:dyDescent="0.2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AA57" s="30"/>
      <c r="AB57" s="61"/>
      <c r="AC57" s="61"/>
    </row>
    <row r="58" spans="2:29" x14ac:dyDescent="0.2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AA58" s="30"/>
      <c r="AB58" s="61"/>
      <c r="AC58" s="61"/>
    </row>
    <row r="59" spans="2:29" x14ac:dyDescent="0.2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AA59" s="30"/>
      <c r="AB59" s="61"/>
      <c r="AC59" s="61"/>
    </row>
    <row r="60" spans="2:29" x14ac:dyDescent="0.2"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AA60" s="30"/>
      <c r="AB60" s="61"/>
      <c r="AC60" s="61"/>
    </row>
    <row r="61" spans="2:29" x14ac:dyDescent="0.2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AA61" s="30"/>
      <c r="AB61" s="61"/>
      <c r="AC61" s="61"/>
    </row>
    <row r="62" spans="2:29" x14ac:dyDescent="0.2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AA62" s="30"/>
      <c r="AB62" s="61"/>
      <c r="AC62" s="61"/>
    </row>
    <row r="63" spans="2:29" x14ac:dyDescent="0.2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AA63" s="30"/>
      <c r="AB63" s="61"/>
      <c r="AC63" s="61"/>
    </row>
    <row r="64" spans="2:29" x14ac:dyDescent="0.2">
      <c r="AA64" s="30"/>
      <c r="AB64" s="61"/>
      <c r="AC64" s="61"/>
    </row>
    <row r="65" spans="27:29" x14ac:dyDescent="0.2">
      <c r="AA65" s="30"/>
      <c r="AB65" s="61"/>
      <c r="AC65" s="61"/>
    </row>
    <row r="66" spans="27:29" x14ac:dyDescent="0.2">
      <c r="AA66" s="30"/>
      <c r="AB66" s="61"/>
      <c r="AC66" s="61"/>
    </row>
    <row r="67" spans="27:29" x14ac:dyDescent="0.2">
      <c r="AA67" s="30"/>
      <c r="AB67" s="61"/>
      <c r="AC67" s="61"/>
    </row>
    <row r="68" spans="27:29" x14ac:dyDescent="0.2">
      <c r="AA68" s="30"/>
      <c r="AB68" s="61"/>
      <c r="AC68" s="61"/>
    </row>
    <row r="69" spans="27:29" x14ac:dyDescent="0.2">
      <c r="AA69" s="30"/>
      <c r="AB69" s="61"/>
      <c r="AC69" s="61"/>
    </row>
    <row r="70" spans="27:29" x14ac:dyDescent="0.2">
      <c r="AA70" s="30"/>
      <c r="AB70" s="61"/>
      <c r="AC70" s="61"/>
    </row>
    <row r="71" spans="27:29" x14ac:dyDescent="0.2">
      <c r="AA71" s="30"/>
      <c r="AB71" s="61"/>
      <c r="AC71" s="61"/>
    </row>
    <row r="72" spans="27:29" x14ac:dyDescent="0.2">
      <c r="AA72" s="30"/>
      <c r="AB72" s="61"/>
      <c r="AC72" s="61"/>
    </row>
    <row r="73" spans="27:29" x14ac:dyDescent="0.2">
      <c r="AA73" s="30"/>
      <c r="AB73" s="61"/>
      <c r="AC73" s="61"/>
    </row>
    <row r="74" spans="27:29" x14ac:dyDescent="0.2">
      <c r="AA74" s="30"/>
      <c r="AB74" s="61"/>
      <c r="AC74" s="61"/>
    </row>
    <row r="75" spans="27:29" x14ac:dyDescent="0.2">
      <c r="AA75" s="30"/>
      <c r="AB75" s="61"/>
      <c r="AC75" s="61"/>
    </row>
    <row r="76" spans="27:29" x14ac:dyDescent="0.2">
      <c r="AA76" s="30"/>
      <c r="AB76" s="61"/>
      <c r="AC76" s="61"/>
    </row>
    <row r="77" spans="27:29" x14ac:dyDescent="0.2">
      <c r="AA77" s="30"/>
      <c r="AB77" s="61"/>
      <c r="AC77" s="61"/>
    </row>
    <row r="78" spans="27:29" x14ac:dyDescent="0.2">
      <c r="AA78" s="30"/>
      <c r="AB78" s="61"/>
      <c r="AC78" s="61"/>
    </row>
    <row r="79" spans="27:29" x14ac:dyDescent="0.2">
      <c r="AA79" s="30"/>
      <c r="AB79" s="61"/>
      <c r="AC79" s="61"/>
    </row>
    <row r="80" spans="27:29" x14ac:dyDescent="0.2">
      <c r="AA80" s="30"/>
      <c r="AB80" s="61"/>
      <c r="AC80" s="61"/>
    </row>
    <row r="81" spans="27:29" x14ac:dyDescent="0.2">
      <c r="AA81" s="30"/>
      <c r="AB81" s="61"/>
      <c r="AC81" s="61"/>
    </row>
    <row r="82" spans="27:29" x14ac:dyDescent="0.2">
      <c r="AA82" s="30"/>
      <c r="AB82" s="61"/>
      <c r="AC82" s="61"/>
    </row>
    <row r="83" spans="27:29" x14ac:dyDescent="0.2">
      <c r="AA83" s="30"/>
      <c r="AB83" s="61"/>
      <c r="AC83" s="61"/>
    </row>
    <row r="84" spans="27:29" x14ac:dyDescent="0.2">
      <c r="AA84" s="30"/>
      <c r="AB84" s="61"/>
      <c r="AC84" s="61"/>
    </row>
    <row r="85" spans="27:29" x14ac:dyDescent="0.2">
      <c r="AA85" s="30"/>
      <c r="AB85" s="61"/>
      <c r="AC85" s="61"/>
    </row>
    <row r="86" spans="27:29" x14ac:dyDescent="0.2">
      <c r="AA86" s="30"/>
      <c r="AB86" s="61"/>
      <c r="AC86" s="61"/>
    </row>
    <row r="87" spans="27:29" x14ac:dyDescent="0.2">
      <c r="AA87" s="31"/>
      <c r="AB87" s="61"/>
      <c r="AC87" s="61"/>
    </row>
    <row r="88" spans="27:29" x14ac:dyDescent="0.2">
      <c r="AA88" s="31"/>
      <c r="AB88" s="61"/>
      <c r="AC88" s="61"/>
    </row>
    <row r="89" spans="27:29" x14ac:dyDescent="0.2">
      <c r="AA89" s="31"/>
      <c r="AB89" s="61"/>
      <c r="AC89" s="61"/>
    </row>
    <row r="90" spans="27:29" x14ac:dyDescent="0.2">
      <c r="AA90" s="31"/>
      <c r="AB90" s="61"/>
      <c r="AC90" s="61"/>
    </row>
    <row r="91" spans="27:29" x14ac:dyDescent="0.2">
      <c r="AA91" s="31"/>
      <c r="AB91" s="61"/>
      <c r="AC91" s="61"/>
    </row>
    <row r="92" spans="27:29" x14ac:dyDescent="0.2">
      <c r="AA92" s="31"/>
      <c r="AB92" s="61"/>
      <c r="AC92" s="61"/>
    </row>
    <row r="93" spans="27:29" x14ac:dyDescent="0.2">
      <c r="AA93" s="31"/>
      <c r="AB93" s="61"/>
      <c r="AC93" s="61"/>
    </row>
    <row r="94" spans="27:29" x14ac:dyDescent="0.2">
      <c r="AA94" s="31"/>
      <c r="AB94" s="61"/>
      <c r="AC94" s="61"/>
    </row>
    <row r="95" spans="27:29" x14ac:dyDescent="0.2">
      <c r="AA95" s="31"/>
      <c r="AB95" s="61"/>
      <c r="AC95" s="61"/>
    </row>
    <row r="96" spans="27:29" x14ac:dyDescent="0.2">
      <c r="AA96" s="31"/>
      <c r="AB96" s="61"/>
      <c r="AC96" s="61"/>
    </row>
    <row r="97" spans="27:29" x14ac:dyDescent="0.2">
      <c r="AA97" s="31"/>
      <c r="AB97" s="61"/>
      <c r="AC97" s="61"/>
    </row>
    <row r="98" spans="27:29" x14ac:dyDescent="0.2">
      <c r="AA98" s="31"/>
      <c r="AB98" s="61"/>
      <c r="AC98" s="61"/>
    </row>
    <row r="99" spans="27:29" x14ac:dyDescent="0.2">
      <c r="AA99" s="31"/>
      <c r="AB99" s="61"/>
      <c r="AC99" s="61"/>
    </row>
    <row r="100" spans="27:29" x14ac:dyDescent="0.2">
      <c r="AA100" s="31"/>
      <c r="AB100" s="61"/>
      <c r="AC100" s="61"/>
    </row>
    <row r="101" spans="27:29" x14ac:dyDescent="0.2">
      <c r="AA101" s="31"/>
      <c r="AB101" s="61"/>
      <c r="AC101" s="61"/>
    </row>
    <row r="102" spans="27:29" x14ac:dyDescent="0.2">
      <c r="AA102" s="31"/>
      <c r="AB102" s="61"/>
      <c r="AC102" s="61"/>
    </row>
    <row r="103" spans="27:29" x14ac:dyDescent="0.2">
      <c r="AA103" s="31"/>
      <c r="AB103" s="61"/>
      <c r="AC103" s="61"/>
    </row>
    <row r="104" spans="27:29" x14ac:dyDescent="0.2">
      <c r="AA104" s="31"/>
      <c r="AB104" s="61"/>
      <c r="AC104" s="61"/>
    </row>
    <row r="105" spans="27:29" x14ac:dyDescent="0.2">
      <c r="AA105" s="31"/>
      <c r="AB105" s="61"/>
      <c r="AC105" s="61"/>
    </row>
    <row r="106" spans="27:29" x14ac:dyDescent="0.2">
      <c r="AA106" s="31"/>
      <c r="AB106" s="61"/>
      <c r="AC106" s="61"/>
    </row>
    <row r="107" spans="27:29" x14ac:dyDescent="0.2">
      <c r="AA107" s="31"/>
      <c r="AB107" s="61"/>
      <c r="AC107" s="61"/>
    </row>
    <row r="108" spans="27:29" x14ac:dyDescent="0.2">
      <c r="AA108" s="31"/>
      <c r="AB108" s="61"/>
      <c r="AC108" s="61"/>
    </row>
    <row r="109" spans="27:29" x14ac:dyDescent="0.2">
      <c r="AA109" s="31"/>
      <c r="AB109" s="61"/>
      <c r="AC109" s="61"/>
    </row>
    <row r="110" spans="27:29" x14ac:dyDescent="0.2">
      <c r="AA110" s="31"/>
      <c r="AB110" s="61"/>
      <c r="AC110" s="61"/>
    </row>
    <row r="111" spans="27:29" x14ac:dyDescent="0.2">
      <c r="AA111" s="31"/>
      <c r="AB111" s="61"/>
      <c r="AC111" s="61"/>
    </row>
    <row r="112" spans="27:29" x14ac:dyDescent="0.2">
      <c r="AA112" s="31"/>
      <c r="AB112" s="61"/>
      <c r="AC112" s="61"/>
    </row>
    <row r="113" spans="27:29" x14ac:dyDescent="0.2">
      <c r="AA113" s="31"/>
      <c r="AB113" s="61"/>
      <c r="AC113" s="61"/>
    </row>
    <row r="114" spans="27:29" x14ac:dyDescent="0.2">
      <c r="AA114" s="31"/>
      <c r="AB114" s="61"/>
      <c r="AC114" s="61"/>
    </row>
    <row r="115" spans="27:29" x14ac:dyDescent="0.2">
      <c r="AA115" s="31"/>
      <c r="AB115" s="61"/>
      <c r="AC115" s="61"/>
    </row>
    <row r="116" spans="27:29" x14ac:dyDescent="0.2">
      <c r="AA116" s="31"/>
      <c r="AB116" s="61"/>
      <c r="AC116" s="61"/>
    </row>
    <row r="117" spans="27:29" x14ac:dyDescent="0.2">
      <c r="AA117" s="31"/>
      <c r="AB117" s="61"/>
      <c r="AC117" s="61"/>
    </row>
    <row r="118" spans="27:29" x14ac:dyDescent="0.2">
      <c r="AA118" s="31"/>
      <c r="AB118" s="61"/>
      <c r="AC118" s="61"/>
    </row>
    <row r="119" spans="27:29" x14ac:dyDescent="0.2">
      <c r="AA119" s="31"/>
      <c r="AB119" s="61"/>
      <c r="AC119" s="61"/>
    </row>
    <row r="120" spans="27:29" x14ac:dyDescent="0.2">
      <c r="AA120" s="31"/>
      <c r="AB120" s="61"/>
      <c r="AC120" s="61"/>
    </row>
    <row r="121" spans="27:29" x14ac:dyDescent="0.2">
      <c r="AA121" s="31"/>
      <c r="AB121" s="61"/>
      <c r="AC121" s="61"/>
    </row>
    <row r="122" spans="27:29" x14ac:dyDescent="0.2">
      <c r="AA122" s="31"/>
      <c r="AB122" s="61"/>
      <c r="AC122" s="61"/>
    </row>
    <row r="123" spans="27:29" x14ac:dyDescent="0.2">
      <c r="AA123" s="31"/>
      <c r="AB123" s="61"/>
      <c r="AC123" s="61"/>
    </row>
    <row r="124" spans="27:29" x14ac:dyDescent="0.2">
      <c r="AA124" s="31"/>
      <c r="AB124" s="61"/>
      <c r="AC124" s="61"/>
    </row>
    <row r="125" spans="27:29" x14ac:dyDescent="0.2">
      <c r="AA125" s="31"/>
      <c r="AB125" s="61"/>
      <c r="AC125" s="61"/>
    </row>
    <row r="126" spans="27:29" x14ac:dyDescent="0.2">
      <c r="AA126" s="31"/>
      <c r="AB126" s="61"/>
      <c r="AC126" s="61"/>
    </row>
    <row r="127" spans="27:29" x14ac:dyDescent="0.2">
      <c r="AA127" s="31"/>
      <c r="AB127" s="61"/>
      <c r="AC127" s="61"/>
    </row>
    <row r="128" spans="27:29" x14ac:dyDescent="0.2">
      <c r="AA128" s="31"/>
      <c r="AB128" s="61"/>
      <c r="AC128" s="61"/>
    </row>
    <row r="129" spans="27:29" x14ac:dyDescent="0.2">
      <c r="AA129" s="31"/>
      <c r="AB129" s="61"/>
      <c r="AC129" s="61"/>
    </row>
    <row r="130" spans="27:29" x14ac:dyDescent="0.2">
      <c r="AA130" s="31"/>
      <c r="AB130" s="61"/>
      <c r="AC130" s="61"/>
    </row>
    <row r="131" spans="27:29" x14ac:dyDescent="0.2">
      <c r="AA131" s="31"/>
      <c r="AB131" s="61"/>
      <c r="AC131" s="61"/>
    </row>
    <row r="132" spans="27:29" x14ac:dyDescent="0.2">
      <c r="AA132" s="31"/>
      <c r="AB132" s="61"/>
      <c r="AC132" s="61"/>
    </row>
    <row r="133" spans="27:29" x14ac:dyDescent="0.2">
      <c r="AA133" s="31"/>
      <c r="AB133" s="61"/>
      <c r="AC133" s="61"/>
    </row>
    <row r="134" spans="27:29" x14ac:dyDescent="0.2">
      <c r="AA134" s="31"/>
      <c r="AB134" s="61"/>
      <c r="AC134" s="61"/>
    </row>
    <row r="135" spans="27:29" x14ac:dyDescent="0.2">
      <c r="AA135" s="31"/>
      <c r="AB135" s="61"/>
      <c r="AC135" s="61"/>
    </row>
    <row r="136" spans="27:29" x14ac:dyDescent="0.2">
      <c r="AA136" s="31"/>
      <c r="AB136" s="61"/>
      <c r="AC136" s="61"/>
    </row>
    <row r="137" spans="27:29" x14ac:dyDescent="0.2">
      <c r="AA137" s="31"/>
      <c r="AB137" s="61"/>
      <c r="AC137" s="61"/>
    </row>
    <row r="138" spans="27:29" x14ac:dyDescent="0.2">
      <c r="AA138" s="31"/>
      <c r="AB138" s="61"/>
      <c r="AC138" s="61"/>
    </row>
    <row r="139" spans="27:29" x14ac:dyDescent="0.2">
      <c r="AA139" s="31"/>
      <c r="AB139" s="61"/>
      <c r="AC139" s="61"/>
    </row>
    <row r="140" spans="27:29" x14ac:dyDescent="0.2">
      <c r="AA140" s="31"/>
      <c r="AB140" s="61"/>
      <c r="AC140" s="61"/>
    </row>
    <row r="141" spans="27:29" x14ac:dyDescent="0.2">
      <c r="AA141" s="31"/>
      <c r="AB141" s="61"/>
      <c r="AC141" s="61"/>
    </row>
    <row r="142" spans="27:29" x14ac:dyDescent="0.2">
      <c r="AA142" s="31"/>
      <c r="AB142" s="61"/>
      <c r="AC142" s="61"/>
    </row>
    <row r="143" spans="27:29" x14ac:dyDescent="0.2">
      <c r="AA143" s="31"/>
      <c r="AB143" s="61"/>
      <c r="AC143" s="61"/>
    </row>
    <row r="144" spans="27:29" x14ac:dyDescent="0.2">
      <c r="AA144" s="31"/>
      <c r="AB144" s="61"/>
      <c r="AC144" s="61"/>
    </row>
    <row r="145" spans="27:29" x14ac:dyDescent="0.2">
      <c r="AA145" s="31"/>
      <c r="AB145" s="61"/>
      <c r="AC145" s="61"/>
    </row>
    <row r="146" spans="27:29" x14ac:dyDescent="0.2">
      <c r="AA146" s="31"/>
      <c r="AB146" s="61"/>
      <c r="AC146" s="61"/>
    </row>
    <row r="147" spans="27:29" x14ac:dyDescent="0.2">
      <c r="AA147" s="31"/>
      <c r="AB147" s="61"/>
      <c r="AC147" s="61"/>
    </row>
    <row r="148" spans="27:29" x14ac:dyDescent="0.2">
      <c r="AA148" s="31"/>
      <c r="AB148" s="61"/>
      <c r="AC148" s="61"/>
    </row>
    <row r="149" spans="27:29" x14ac:dyDescent="0.2">
      <c r="AA149" s="31"/>
      <c r="AB149" s="61"/>
      <c r="AC149" s="61"/>
    </row>
    <row r="150" spans="27:29" x14ac:dyDescent="0.2">
      <c r="AA150" s="31"/>
      <c r="AB150" s="61"/>
      <c r="AC150" s="61"/>
    </row>
    <row r="151" spans="27:29" x14ac:dyDescent="0.2">
      <c r="AA151" s="31"/>
      <c r="AB151" s="61"/>
      <c r="AC151" s="61"/>
    </row>
    <row r="152" spans="27:29" x14ac:dyDescent="0.2">
      <c r="AA152" s="31"/>
      <c r="AB152" s="61"/>
      <c r="AC152" s="61"/>
    </row>
    <row r="153" spans="27:29" x14ac:dyDescent="0.2">
      <c r="AA153" s="31"/>
      <c r="AB153" s="61"/>
      <c r="AC153" s="61"/>
    </row>
    <row r="154" spans="27:29" x14ac:dyDescent="0.2">
      <c r="AA154" s="31"/>
      <c r="AB154" s="61"/>
      <c r="AC154" s="61"/>
    </row>
    <row r="155" spans="27:29" x14ac:dyDescent="0.2">
      <c r="AA155" s="31"/>
      <c r="AB155" s="61"/>
      <c r="AC155" s="61"/>
    </row>
    <row r="156" spans="27:29" x14ac:dyDescent="0.2">
      <c r="AA156" s="31"/>
      <c r="AB156" s="61"/>
      <c r="AC156" s="61"/>
    </row>
    <row r="157" spans="27:29" x14ac:dyDescent="0.2">
      <c r="AA157" s="31"/>
      <c r="AB157" s="61"/>
      <c r="AC157" s="61"/>
    </row>
    <row r="158" spans="27:29" x14ac:dyDescent="0.2">
      <c r="AA158" s="31"/>
      <c r="AB158" s="61"/>
      <c r="AC158" s="61"/>
    </row>
    <row r="159" spans="27:29" x14ac:dyDescent="0.2">
      <c r="AA159" s="31"/>
      <c r="AB159" s="61"/>
      <c r="AC159" s="61"/>
    </row>
    <row r="160" spans="27:29" x14ac:dyDescent="0.2">
      <c r="AA160" s="31"/>
      <c r="AB160" s="61"/>
      <c r="AC160" s="61"/>
    </row>
    <row r="161" spans="27:29" x14ac:dyDescent="0.2">
      <c r="AA161" s="31"/>
      <c r="AB161" s="61"/>
      <c r="AC161" s="61"/>
    </row>
    <row r="162" spans="27:29" x14ac:dyDescent="0.2">
      <c r="AA162" s="31"/>
      <c r="AB162" s="61"/>
      <c r="AC162" s="61"/>
    </row>
    <row r="163" spans="27:29" x14ac:dyDescent="0.2">
      <c r="AA163" s="31"/>
      <c r="AB163" s="61"/>
      <c r="AC163" s="61"/>
    </row>
    <row r="164" spans="27:29" x14ac:dyDescent="0.2">
      <c r="AA164" s="31"/>
      <c r="AB164" s="61"/>
      <c r="AC164" s="61"/>
    </row>
    <row r="165" spans="27:29" x14ac:dyDescent="0.2">
      <c r="AA165" s="31"/>
      <c r="AB165" s="61"/>
      <c r="AC165" s="61"/>
    </row>
    <row r="166" spans="27:29" x14ac:dyDescent="0.2">
      <c r="AA166" s="31"/>
      <c r="AB166" s="61"/>
      <c r="AC166" s="61"/>
    </row>
    <row r="167" spans="27:29" x14ac:dyDescent="0.2">
      <c r="AA167" s="31"/>
      <c r="AB167" s="61"/>
      <c r="AC167" s="61"/>
    </row>
    <row r="168" spans="27:29" x14ac:dyDescent="0.2">
      <c r="AA168" s="31"/>
      <c r="AB168" s="61"/>
      <c r="AC168" s="61"/>
    </row>
    <row r="169" spans="27:29" x14ac:dyDescent="0.2">
      <c r="AA169" s="31"/>
      <c r="AB169" s="61"/>
      <c r="AC169" s="61"/>
    </row>
    <row r="170" spans="27:29" x14ac:dyDescent="0.2">
      <c r="AA170" s="31"/>
      <c r="AB170" s="61"/>
      <c r="AC170" s="61"/>
    </row>
    <row r="171" spans="27:29" x14ac:dyDescent="0.2">
      <c r="AA171" s="31"/>
      <c r="AB171" s="61"/>
      <c r="AC171" s="61"/>
    </row>
    <row r="172" spans="27:29" x14ac:dyDescent="0.2">
      <c r="AA172" s="31"/>
      <c r="AB172" s="61"/>
      <c r="AC172" s="61"/>
    </row>
    <row r="173" spans="27:29" x14ac:dyDescent="0.2">
      <c r="AA173" s="31"/>
      <c r="AB173" s="61"/>
      <c r="AC173" s="61"/>
    </row>
    <row r="174" spans="27:29" x14ac:dyDescent="0.2">
      <c r="AA174" s="31"/>
      <c r="AB174" s="61"/>
      <c r="AC174" s="61"/>
    </row>
    <row r="175" spans="27:29" x14ac:dyDescent="0.2">
      <c r="AA175" s="31"/>
      <c r="AB175" s="61"/>
      <c r="AC175" s="61"/>
    </row>
    <row r="176" spans="27:29" x14ac:dyDescent="0.2">
      <c r="AA176" s="31"/>
      <c r="AB176" s="61"/>
      <c r="AC176" s="61"/>
    </row>
    <row r="177" spans="27:29" x14ac:dyDescent="0.2">
      <c r="AA177" s="31"/>
      <c r="AB177" s="61"/>
      <c r="AC177" s="61"/>
    </row>
    <row r="178" spans="27:29" x14ac:dyDescent="0.2">
      <c r="AA178" s="31"/>
      <c r="AB178" s="61"/>
      <c r="AC178" s="61"/>
    </row>
    <row r="179" spans="27:29" x14ac:dyDescent="0.2">
      <c r="AA179" s="31"/>
      <c r="AB179" s="61"/>
      <c r="AC179" s="61"/>
    </row>
    <row r="180" spans="27:29" x14ac:dyDescent="0.2">
      <c r="AA180" s="31"/>
      <c r="AB180" s="61"/>
      <c r="AC180" s="61"/>
    </row>
    <row r="181" spans="27:29" x14ac:dyDescent="0.2">
      <c r="AA181" s="31"/>
      <c r="AB181" s="61"/>
      <c r="AC181" s="61"/>
    </row>
    <row r="182" spans="27:29" x14ac:dyDescent="0.2">
      <c r="AA182" s="31"/>
      <c r="AB182" s="61"/>
      <c r="AC182" s="61"/>
    </row>
    <row r="183" spans="27:29" x14ac:dyDescent="0.2">
      <c r="AA183" s="31"/>
      <c r="AB183" s="61"/>
      <c r="AC183" s="61"/>
    </row>
    <row r="184" spans="27:29" x14ac:dyDescent="0.2">
      <c r="AA184" s="31"/>
      <c r="AB184" s="61"/>
      <c r="AC184" s="61"/>
    </row>
    <row r="185" spans="27:29" x14ac:dyDescent="0.2">
      <c r="AA185" s="31"/>
      <c r="AB185" s="61"/>
      <c r="AC185" s="61"/>
    </row>
    <row r="186" spans="27:29" x14ac:dyDescent="0.2">
      <c r="AA186" s="31"/>
      <c r="AB186" s="61"/>
      <c r="AC186" s="61"/>
    </row>
    <row r="187" spans="27:29" x14ac:dyDescent="0.2">
      <c r="AA187" s="31"/>
      <c r="AB187" s="61"/>
      <c r="AC187" s="61"/>
    </row>
    <row r="188" spans="27:29" x14ac:dyDescent="0.2">
      <c r="AA188" s="31"/>
      <c r="AB188" s="61"/>
      <c r="AC188" s="61"/>
    </row>
    <row r="189" spans="27:29" x14ac:dyDescent="0.2">
      <c r="AA189" s="31"/>
      <c r="AB189" s="61"/>
      <c r="AC189" s="61"/>
    </row>
    <row r="190" spans="27:29" x14ac:dyDescent="0.2">
      <c r="AA190" s="31"/>
      <c r="AB190" s="61"/>
      <c r="AC190" s="61"/>
    </row>
    <row r="191" spans="27:29" x14ac:dyDescent="0.2">
      <c r="AA191" s="31"/>
      <c r="AB191" s="61"/>
      <c r="AC191" s="61"/>
    </row>
    <row r="192" spans="27:29" x14ac:dyDescent="0.2">
      <c r="AA192" s="31"/>
      <c r="AB192" s="61"/>
      <c r="AC192" s="61"/>
    </row>
    <row r="193" spans="27:29" x14ac:dyDescent="0.2">
      <c r="AA193" s="31"/>
      <c r="AB193" s="61"/>
      <c r="AC193" s="61"/>
    </row>
    <row r="194" spans="27:29" x14ac:dyDescent="0.2">
      <c r="AA194" s="31"/>
      <c r="AB194" s="61"/>
      <c r="AC194" s="61"/>
    </row>
    <row r="195" spans="27:29" x14ac:dyDescent="0.2">
      <c r="AA195" s="31"/>
      <c r="AB195" s="61"/>
      <c r="AC195" s="61"/>
    </row>
    <row r="196" spans="27:29" x14ac:dyDescent="0.2">
      <c r="AA196" s="31"/>
      <c r="AB196" s="61"/>
      <c r="AC196" s="61"/>
    </row>
    <row r="197" spans="27:29" x14ac:dyDescent="0.2">
      <c r="AA197" s="31"/>
      <c r="AB197" s="61"/>
      <c r="AC197" s="61"/>
    </row>
    <row r="198" spans="27:29" x14ac:dyDescent="0.2">
      <c r="AA198" s="31"/>
      <c r="AB198" s="61"/>
      <c r="AC198" s="61"/>
    </row>
    <row r="199" spans="27:29" x14ac:dyDescent="0.2">
      <c r="AA199" s="31"/>
      <c r="AB199" s="61"/>
      <c r="AC199" s="61"/>
    </row>
    <row r="200" spans="27:29" x14ac:dyDescent="0.2">
      <c r="AA200" s="31"/>
      <c r="AB200" s="61"/>
      <c r="AC200" s="61"/>
    </row>
    <row r="201" spans="27:29" x14ac:dyDescent="0.2">
      <c r="AA201" s="31"/>
      <c r="AB201" s="61"/>
      <c r="AC201" s="61"/>
    </row>
    <row r="202" spans="27:29" x14ac:dyDescent="0.2">
      <c r="AA202" s="31"/>
      <c r="AB202" s="61"/>
      <c r="AC202" s="61"/>
    </row>
    <row r="203" spans="27:29" x14ac:dyDescent="0.2">
      <c r="AA203" s="31"/>
      <c r="AB203" s="61"/>
      <c r="AC203" s="61"/>
    </row>
    <row r="204" spans="27:29" x14ac:dyDescent="0.2">
      <c r="AA204" s="31"/>
      <c r="AB204" s="61"/>
      <c r="AC204" s="61"/>
    </row>
    <row r="205" spans="27:29" x14ac:dyDescent="0.2">
      <c r="AA205" s="31"/>
      <c r="AB205" s="61"/>
      <c r="AC205" s="61"/>
    </row>
    <row r="206" spans="27:29" x14ac:dyDescent="0.2">
      <c r="AA206" s="31"/>
      <c r="AB206" s="61"/>
      <c r="AC206" s="61"/>
    </row>
    <row r="207" spans="27:29" x14ac:dyDescent="0.2">
      <c r="AA207" s="31"/>
      <c r="AB207" s="61"/>
      <c r="AC207" s="61"/>
    </row>
    <row r="208" spans="27:29" x14ac:dyDescent="0.2">
      <c r="AA208" s="31"/>
      <c r="AB208" s="61"/>
      <c r="AC208" s="61"/>
    </row>
  </sheetData>
  <mergeCells count="247">
    <mergeCell ref="AB208:AC208"/>
    <mergeCell ref="AB202:AC202"/>
    <mergeCell ref="AB203:AC203"/>
    <mergeCell ref="AB204:AC204"/>
    <mergeCell ref="AB205:AC205"/>
    <mergeCell ref="AB206:AC206"/>
    <mergeCell ref="AB207:AC207"/>
    <mergeCell ref="AB196:AC196"/>
    <mergeCell ref="AB197:AC197"/>
    <mergeCell ref="AB198:AC198"/>
    <mergeCell ref="AB199:AC199"/>
    <mergeCell ref="AB200:AC200"/>
    <mergeCell ref="AB201:AC201"/>
    <mergeCell ref="AB190:AC190"/>
    <mergeCell ref="AB191:AC191"/>
    <mergeCell ref="AB192:AC192"/>
    <mergeCell ref="AB193:AC193"/>
    <mergeCell ref="AB194:AC194"/>
    <mergeCell ref="AB195:AC195"/>
    <mergeCell ref="AB184:AC184"/>
    <mergeCell ref="AB185:AC185"/>
    <mergeCell ref="AB186:AC186"/>
    <mergeCell ref="AB187:AC187"/>
    <mergeCell ref="AB188:AC188"/>
    <mergeCell ref="AB189:AC189"/>
    <mergeCell ref="AB178:AC178"/>
    <mergeCell ref="AB179:AC179"/>
    <mergeCell ref="AB180:AC180"/>
    <mergeCell ref="AB181:AC181"/>
    <mergeCell ref="AB182:AC182"/>
    <mergeCell ref="AB183:AC183"/>
    <mergeCell ref="AB172:AC172"/>
    <mergeCell ref="AB173:AC173"/>
    <mergeCell ref="AB174:AC174"/>
    <mergeCell ref="AB175:AC175"/>
    <mergeCell ref="AB176:AC176"/>
    <mergeCell ref="AB177:AC177"/>
    <mergeCell ref="AB166:AC166"/>
    <mergeCell ref="AB167:AC167"/>
    <mergeCell ref="AB168:AC168"/>
    <mergeCell ref="AB169:AC169"/>
    <mergeCell ref="AB170:AC170"/>
    <mergeCell ref="AB171:AC171"/>
    <mergeCell ref="AB160:AC160"/>
    <mergeCell ref="AB161:AC161"/>
    <mergeCell ref="AB162:AC162"/>
    <mergeCell ref="AB163:AC163"/>
    <mergeCell ref="AB164:AC164"/>
    <mergeCell ref="AB165:AC165"/>
    <mergeCell ref="AB154:AC154"/>
    <mergeCell ref="AB155:AC155"/>
    <mergeCell ref="AB156:AC156"/>
    <mergeCell ref="AB157:AC157"/>
    <mergeCell ref="AB158:AC158"/>
    <mergeCell ref="AB159:AC159"/>
    <mergeCell ref="AB148:AC148"/>
    <mergeCell ref="AB149:AC149"/>
    <mergeCell ref="AB150:AC150"/>
    <mergeCell ref="AB151:AC151"/>
    <mergeCell ref="AB152:AC152"/>
    <mergeCell ref="AB153:AC153"/>
    <mergeCell ref="AB142:AC142"/>
    <mergeCell ref="AB143:AC143"/>
    <mergeCell ref="AB144:AC144"/>
    <mergeCell ref="AB145:AC145"/>
    <mergeCell ref="AB146:AC146"/>
    <mergeCell ref="AB147:AC147"/>
    <mergeCell ref="AB136:AC136"/>
    <mergeCell ref="AB137:AC137"/>
    <mergeCell ref="AB138:AC138"/>
    <mergeCell ref="AB139:AC139"/>
    <mergeCell ref="AB140:AC140"/>
    <mergeCell ref="AB141:AC141"/>
    <mergeCell ref="AB130:AC130"/>
    <mergeCell ref="AB131:AC131"/>
    <mergeCell ref="AB132:AC132"/>
    <mergeCell ref="AB133:AC133"/>
    <mergeCell ref="AB134:AC134"/>
    <mergeCell ref="AB135:AC135"/>
    <mergeCell ref="AB124:AC124"/>
    <mergeCell ref="AB125:AC125"/>
    <mergeCell ref="AB126:AC126"/>
    <mergeCell ref="AB127:AC127"/>
    <mergeCell ref="AB128:AC128"/>
    <mergeCell ref="AB129:AC129"/>
    <mergeCell ref="AB118:AC118"/>
    <mergeCell ref="AB119:AC119"/>
    <mergeCell ref="AB120:AC120"/>
    <mergeCell ref="AB121:AC121"/>
    <mergeCell ref="AB122:AC122"/>
    <mergeCell ref="AB123:AC123"/>
    <mergeCell ref="AB112:AC112"/>
    <mergeCell ref="AB113:AC113"/>
    <mergeCell ref="AB114:AC114"/>
    <mergeCell ref="AB115:AC115"/>
    <mergeCell ref="AB116:AC116"/>
    <mergeCell ref="AB117:AC117"/>
    <mergeCell ref="AB106:AC106"/>
    <mergeCell ref="AB107:AC107"/>
    <mergeCell ref="AB108:AC108"/>
    <mergeCell ref="AB109:AC109"/>
    <mergeCell ref="AB110:AC110"/>
    <mergeCell ref="AB111:AC111"/>
    <mergeCell ref="AB100:AC100"/>
    <mergeCell ref="AB101:AC101"/>
    <mergeCell ref="AB102:AC102"/>
    <mergeCell ref="AB103:AC103"/>
    <mergeCell ref="AB104:AC104"/>
    <mergeCell ref="AB105:AC105"/>
    <mergeCell ref="AB94:AC94"/>
    <mergeCell ref="AB95:AC95"/>
    <mergeCell ref="AB96:AC96"/>
    <mergeCell ref="AB97:AC97"/>
    <mergeCell ref="AB98:AC98"/>
    <mergeCell ref="AB99:AC99"/>
    <mergeCell ref="AB88:AC88"/>
    <mergeCell ref="AB89:AC89"/>
    <mergeCell ref="AB90:AC90"/>
    <mergeCell ref="AB91:AC91"/>
    <mergeCell ref="AB92:AC92"/>
    <mergeCell ref="AB93:AC93"/>
    <mergeCell ref="AB82:AC82"/>
    <mergeCell ref="AB83:AC83"/>
    <mergeCell ref="AB84:AC84"/>
    <mergeCell ref="AB85:AC85"/>
    <mergeCell ref="AB86:AC86"/>
    <mergeCell ref="AB87:AC87"/>
    <mergeCell ref="AB76:AC76"/>
    <mergeCell ref="AB77:AC77"/>
    <mergeCell ref="AB78:AC78"/>
    <mergeCell ref="AB79:AC79"/>
    <mergeCell ref="AB80:AC80"/>
    <mergeCell ref="AB81:AC81"/>
    <mergeCell ref="AB70:AC70"/>
    <mergeCell ref="AB71:AC71"/>
    <mergeCell ref="AB72:AC72"/>
    <mergeCell ref="AB73:AC73"/>
    <mergeCell ref="AB74:AC74"/>
    <mergeCell ref="AB75:AC75"/>
    <mergeCell ref="AB64:AC64"/>
    <mergeCell ref="AB65:AC65"/>
    <mergeCell ref="AB66:AC66"/>
    <mergeCell ref="AB67:AC67"/>
    <mergeCell ref="AB68:AC68"/>
    <mergeCell ref="AB69:AC69"/>
    <mergeCell ref="B61:X61"/>
    <mergeCell ref="AB61:AC61"/>
    <mergeCell ref="B62:X62"/>
    <mergeCell ref="AB62:AC62"/>
    <mergeCell ref="B63:X63"/>
    <mergeCell ref="AB63:AC63"/>
    <mergeCell ref="B58:X58"/>
    <mergeCell ref="AB58:AC58"/>
    <mergeCell ref="B59:X59"/>
    <mergeCell ref="AB59:AC59"/>
    <mergeCell ref="B60:X60"/>
    <mergeCell ref="AB60:AC60"/>
    <mergeCell ref="B55:X55"/>
    <mergeCell ref="AB55:AC55"/>
    <mergeCell ref="B56:X56"/>
    <mergeCell ref="AB56:AC56"/>
    <mergeCell ref="B57:X57"/>
    <mergeCell ref="AB57:AC57"/>
    <mergeCell ref="B52:X52"/>
    <mergeCell ref="AB52:AC52"/>
    <mergeCell ref="B53:X53"/>
    <mergeCell ref="AB53:AC53"/>
    <mergeCell ref="B54:X54"/>
    <mergeCell ref="AB54:AC54"/>
    <mergeCell ref="B49:X49"/>
    <mergeCell ref="AB49:AC49"/>
    <mergeCell ref="B50:X50"/>
    <mergeCell ref="AB50:AC50"/>
    <mergeCell ref="B51:X51"/>
    <mergeCell ref="AB51:AC51"/>
    <mergeCell ref="B46:X46"/>
    <mergeCell ref="AB46:AC46"/>
    <mergeCell ref="B47:X47"/>
    <mergeCell ref="AB47:AC47"/>
    <mergeCell ref="B48:X48"/>
    <mergeCell ref="AB48:AC48"/>
    <mergeCell ref="AB42:AC42"/>
    <mergeCell ref="AB43:AC43"/>
    <mergeCell ref="B44:X45"/>
    <mergeCell ref="AB44:AC44"/>
    <mergeCell ref="AB45:AC45"/>
    <mergeCell ref="AB33:AC33"/>
    <mergeCell ref="B34:H34"/>
    <mergeCell ref="J34:P34"/>
    <mergeCell ref="R34:X34"/>
    <mergeCell ref="AB34:AC34"/>
    <mergeCell ref="AE34:AE41"/>
    <mergeCell ref="AB35:AC35"/>
    <mergeCell ref="AB36:AC36"/>
    <mergeCell ref="AB37:AC37"/>
    <mergeCell ref="AB38:AC38"/>
    <mergeCell ref="AB28:AC28"/>
    <mergeCell ref="AE28:AE32"/>
    <mergeCell ref="AB29:AC29"/>
    <mergeCell ref="AB30:AC30"/>
    <mergeCell ref="AB31:AC31"/>
    <mergeCell ref="AB32:AC32"/>
    <mergeCell ref="AB39:AC39"/>
    <mergeCell ref="AB40:AC40"/>
    <mergeCell ref="AB41:AC41"/>
    <mergeCell ref="B25:H25"/>
    <mergeCell ref="J25:P25"/>
    <mergeCell ref="R25:X25"/>
    <mergeCell ref="AB25:AC25"/>
    <mergeCell ref="AB26:AC26"/>
    <mergeCell ref="AB27:AC27"/>
    <mergeCell ref="AE17:AE19"/>
    <mergeCell ref="AB18:AC18"/>
    <mergeCell ref="AB19:AC19"/>
    <mergeCell ref="AB20:AC20"/>
    <mergeCell ref="AB21:AC21"/>
    <mergeCell ref="AE21:AE24"/>
    <mergeCell ref="AB22:AC22"/>
    <mergeCell ref="AB23:AC23"/>
    <mergeCell ref="AB24:AC24"/>
    <mergeCell ref="AB15:AC15"/>
    <mergeCell ref="B16:H16"/>
    <mergeCell ref="J16:P16"/>
    <mergeCell ref="R16:X16"/>
    <mergeCell ref="AB16:AC16"/>
    <mergeCell ref="AB17:AC17"/>
    <mergeCell ref="AB9:AC9"/>
    <mergeCell ref="AB10:AC10"/>
    <mergeCell ref="AE10:AE11"/>
    <mergeCell ref="AB11:AC11"/>
    <mergeCell ref="AB12:AC12"/>
    <mergeCell ref="AB13:AC13"/>
    <mergeCell ref="AE13:AE14"/>
    <mergeCell ref="AB14:AC14"/>
    <mergeCell ref="AE5:AE6"/>
    <mergeCell ref="B7:H7"/>
    <mergeCell ref="J7:P7"/>
    <mergeCell ref="R7:X7"/>
    <mergeCell ref="Z7:AA7"/>
    <mergeCell ref="AE7:AE8"/>
    <mergeCell ref="AB8:AC8"/>
    <mergeCell ref="B1:AC1"/>
    <mergeCell ref="M3:N3"/>
    <mergeCell ref="O3:Q3"/>
    <mergeCell ref="U3:V3"/>
    <mergeCell ref="W3:Y3"/>
    <mergeCell ref="B5:X5"/>
  </mergeCells>
  <conditionalFormatting sqref="B9:H14 J9:P14 B18:H23 J18:P23 R18:X23 B27:H32 J27:P32 R27:X32 B36:H41 J36:P41 R36:X41 R9:Y14">
    <cfRule type="expression" dxfId="1" priority="1">
      <formula>ISNUMBER(MATCH(B9,$AA$9:$AA$230,0))</formula>
    </cfRule>
  </conditionalFormatting>
  <dataValidations disablePrompts="1" count="2">
    <dataValidation type="list" allowBlank="1" showInputMessage="1" showErrorMessage="1" sqref="W3">
      <formula1>"1,2,3,4,5,6,7,8,9,10,11,12"</formula1>
    </dataValidation>
    <dataValidation type="list" allowBlank="1" showInputMessage="1" showErrorMessage="1" sqref="Z9:Z13">
      <formula1>"BLOQUEADO,FERIAS,FOLGA/BH"</formula1>
    </dataValidation>
  </dataValidations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0C1AA5C181364ABFFA0CF01CC93552" ma:contentTypeVersion="19" ma:contentTypeDescription="Crie um novo documento." ma:contentTypeScope="" ma:versionID="c794dcb4122f44f4f6dc31c3ba364965">
  <xsd:schema xmlns:xsd="http://www.w3.org/2001/XMLSchema" xmlns:xs="http://www.w3.org/2001/XMLSchema" xmlns:p="http://schemas.microsoft.com/office/2006/metadata/properties" xmlns:ns2="11522912-0aa9-4d8b-8b93-3888d83ad1f0" xmlns:ns3="f181ae6f-94b0-43e9-94ba-260f4425ebaa" targetNamespace="http://schemas.microsoft.com/office/2006/metadata/properties" ma:root="true" ma:fieldsID="4a527be3da4b951ed14bdcb8b9237e16" ns2:_="" ns3:_="">
    <xsd:import namespace="11522912-0aa9-4d8b-8b93-3888d83ad1f0"/>
    <xsd:import namespace="f181ae6f-94b0-43e9-94ba-260f4425eb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Foto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22912-0aa9-4d8b-8b93-3888d83ad1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82666a5-d53b-4da9-8a1a-0042d3155b39}" ma:internalName="TaxCatchAll" ma:showField="CatchAllData" ma:web="11522912-0aa9-4d8b-8b93-3888d83ad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1ae6f-94b0-43e9-94ba-260f4425eb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oto" ma:index="20" nillable="true" ma:displayName="Foto" ma:format="Image" ma:internalName="Fo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530397e-df0f-46c7-b4a2-4bb8a26c8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to xmlns="f181ae6f-94b0-43e9-94ba-260f4425ebaa">
      <Url xsi:nil="true"/>
      <Description xsi:nil="true"/>
    </Foto>
    <SharedWithUsers xmlns="11522912-0aa9-4d8b-8b93-3888d83ad1f0">
      <UserInfo>
        <DisplayName>Matheus Massia Vieira</DisplayName>
        <AccountId>234</AccountId>
        <AccountType/>
      </UserInfo>
      <UserInfo>
        <DisplayName>Paula Viviane de Souza Matias</DisplayName>
        <AccountId>95</AccountId>
        <AccountType/>
      </UserInfo>
      <UserInfo>
        <DisplayName>Samuel Etchichury Romani</DisplayName>
        <AccountId>177</AccountId>
        <AccountType/>
      </UserInfo>
    </SharedWithUsers>
    <_Flow_SignoffStatus xmlns="f181ae6f-94b0-43e9-94ba-260f4425ebaa" xsi:nil="true"/>
    <lcf76f155ced4ddcb4097134ff3c332f xmlns="f181ae6f-94b0-43e9-94ba-260f4425ebaa">
      <Terms xmlns="http://schemas.microsoft.com/office/infopath/2007/PartnerControls"/>
    </lcf76f155ced4ddcb4097134ff3c332f>
    <TaxCatchAll xmlns="11522912-0aa9-4d8b-8b93-3888d83ad1f0" xsi:nil="true"/>
  </documentManagement>
</p:properties>
</file>

<file path=customXml/itemProps1.xml><?xml version="1.0" encoding="utf-8"?>
<ds:datastoreItem xmlns:ds="http://schemas.openxmlformats.org/officeDocument/2006/customXml" ds:itemID="{949C8ED8-E76E-4A2E-A473-68B5A61AFB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D880C-D3C8-4626-8FAD-739E0735E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22912-0aa9-4d8b-8b93-3888d83ad1f0"/>
    <ds:schemaRef ds:uri="f181ae6f-94b0-43e9-94ba-260f4425e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0F3CC9-63D6-4ECA-A56A-DFBC97CE71A1}">
  <ds:schemaRefs>
    <ds:schemaRef ds:uri="http://schemas.microsoft.com/office/2006/metadata/properties"/>
    <ds:schemaRef ds:uri="http://schemas.microsoft.com/office/infopath/2007/PartnerControls"/>
    <ds:schemaRef ds:uri="f181ae6f-94b0-43e9-94ba-260f4425ebaa"/>
    <ds:schemaRef ds:uri="11522912-0aa9-4d8b-8b93-3888d83ad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Equipes</vt:lpstr>
      <vt:lpstr>Férias Contabilidade</vt:lpstr>
      <vt:lpstr>'Férias Contabilidade'!Area_de_impressao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Rodrigo Araujo</cp:lastModifiedBy>
  <cp:revision/>
  <dcterms:created xsi:type="dcterms:W3CDTF">2017-08-25T15:53:39Z</dcterms:created>
  <dcterms:modified xsi:type="dcterms:W3CDTF">2024-01-28T03:53:09Z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0x010100E10C1AA5C181364ABFFA0CF01CC93552</vt:lpwstr>
  </property>
  <property fmtid="{D5CDD505-2E9C-101B-9397-08002B2CF9AE}" pid="3" name="MediaServiceImageTags">
    <vt:lpwstr/>
  </property>
</Properties>
</file>