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romar\Downloads\"/>
    </mc:Choice>
  </mc:AlternateContent>
  <xr:revisionPtr revIDLastSave="0" documentId="13_ncr:1_{A99BF444-BF40-4B07-8A11-326BFD6E55F3}" xr6:coauthVersionLast="47" xr6:coauthVersionMax="47" xr10:uidLastSave="{00000000-0000-0000-0000-000000000000}"/>
  <bookViews>
    <workbookView xWindow="-110" yWindow="-110" windowWidth="19420" windowHeight="10420" tabRatio="741" activeTab="7" xr2:uid="{00000000-000D-0000-FFFF-FFFF00000000}"/>
  </bookViews>
  <sheets>
    <sheet name="1MA" sheetId="1" r:id="rId1"/>
    <sheet name="1MB" sheetId="7" r:id="rId2"/>
    <sheet name="2MA" sheetId="8" r:id="rId3"/>
    <sheet name="2MB" sheetId="9" r:id="rId4"/>
    <sheet name="3MA" sheetId="10" r:id="rId5"/>
    <sheet name="3MB" sheetId="11" r:id="rId6"/>
    <sheet name="CONSOLIDADO" sheetId="13" r:id="rId7"/>
    <sheet name="BUSCAR NOTAS" sheetId="12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hq/9+cEMt3tW4M/AlDQ22gyfPBgv3sOe87ZQ/2F+wyQ="/>
    </ext>
  </extLst>
</workbook>
</file>

<file path=xl/calcChain.xml><?xml version="1.0" encoding="utf-8"?>
<calcChain xmlns="http://schemas.openxmlformats.org/spreadsheetml/2006/main">
  <c r="A2" i="13" l="1" a="1"/>
  <c r="A11" i="12" s="1" a="1"/>
  <c r="A11" i="12" s="1"/>
  <c r="A2" i="13" l="1"/>
  <c r="H8" i="12"/>
  <c r="G12" i="12"/>
  <c r="G8" i="12"/>
  <c r="I8" i="12" s="1" a="1"/>
  <c r="I8" i="12" s="1"/>
  <c r="M8" i="12" l="1" a="1"/>
  <c r="M8" i="12" s="1"/>
  <c r="L8" i="12" a="1"/>
  <c r="L8" i="12" s="1"/>
  <c r="J8" i="12" a="1"/>
  <c r="J8" i="12" s="1"/>
  <c r="K8" i="12" a="1"/>
  <c r="K8" i="12" s="1"/>
  <c r="J5" i="11"/>
  <c r="K5" i="11"/>
  <c r="J6" i="11"/>
  <c r="K6" i="11"/>
  <c r="J7" i="11"/>
  <c r="K7" i="11"/>
  <c r="J8" i="11"/>
  <c r="K8" i="11"/>
  <c r="J9" i="11"/>
  <c r="K9" i="11"/>
  <c r="J10" i="11"/>
  <c r="K10" i="11"/>
  <c r="M10" i="11" s="1"/>
  <c r="N10" i="11" s="1"/>
  <c r="J11" i="11"/>
  <c r="K11" i="11"/>
  <c r="M11" i="11" s="1"/>
  <c r="N11" i="11" s="1"/>
  <c r="J12" i="11"/>
  <c r="K12" i="11"/>
  <c r="M12" i="11" s="1"/>
  <c r="N12" i="11" s="1"/>
  <c r="J13" i="11"/>
  <c r="K13" i="11"/>
  <c r="M13" i="11" s="1"/>
  <c r="N13" i="11" s="1"/>
  <c r="J14" i="11"/>
  <c r="K14" i="11"/>
  <c r="M14" i="11" s="1"/>
  <c r="N14" i="11" s="1"/>
  <c r="J15" i="11"/>
  <c r="K15" i="11"/>
  <c r="M15" i="11" s="1"/>
  <c r="N15" i="11" s="1"/>
  <c r="J16" i="11"/>
  <c r="K16" i="11"/>
  <c r="M16" i="11" s="1"/>
  <c r="N16" i="11" s="1"/>
  <c r="J17" i="11"/>
  <c r="K17" i="11"/>
  <c r="M17" i="11" s="1"/>
  <c r="N17" i="11" s="1"/>
  <c r="J18" i="11"/>
  <c r="K18" i="11"/>
  <c r="M18" i="11" s="1"/>
  <c r="N18" i="11" s="1"/>
  <c r="J19" i="11"/>
  <c r="K19" i="11"/>
  <c r="M19" i="11" s="1"/>
  <c r="N19" i="11" s="1"/>
  <c r="J20" i="11"/>
  <c r="K20" i="11"/>
  <c r="M20" i="11" s="1"/>
  <c r="N20" i="11" s="1"/>
  <c r="J21" i="11"/>
  <c r="K21" i="11"/>
  <c r="M21" i="11" s="1"/>
  <c r="N21" i="11" s="1"/>
  <c r="J22" i="11"/>
  <c r="K22" i="11"/>
  <c r="M22" i="11" s="1"/>
  <c r="N22" i="11" s="1"/>
  <c r="J23" i="11"/>
  <c r="K23" i="11"/>
  <c r="M23" i="11" s="1"/>
  <c r="N23" i="11" s="1"/>
  <c r="J24" i="11"/>
  <c r="K24" i="11"/>
  <c r="M24" i="11" s="1"/>
  <c r="N24" i="11" s="1"/>
  <c r="J25" i="11"/>
  <c r="K25" i="11"/>
  <c r="M25" i="11" s="1"/>
  <c r="N25" i="11" s="1"/>
  <c r="J26" i="11"/>
  <c r="K26" i="11"/>
  <c r="M26" i="11" s="1"/>
  <c r="N26" i="11" s="1"/>
  <c r="J27" i="11"/>
  <c r="K27" i="11"/>
  <c r="J28" i="11"/>
  <c r="K28" i="11"/>
  <c r="M28" i="11" s="1"/>
  <c r="N28" i="11" s="1"/>
  <c r="J29" i="11"/>
  <c r="K29" i="11"/>
  <c r="M29" i="11" s="1"/>
  <c r="N29" i="11" s="1"/>
  <c r="J30" i="11"/>
  <c r="K30" i="11"/>
  <c r="M30" i="11" s="1"/>
  <c r="N30" i="11" s="1"/>
  <c r="J31" i="11"/>
  <c r="K31" i="11"/>
  <c r="J32" i="11"/>
  <c r="K32" i="11"/>
  <c r="M32" i="11" s="1"/>
  <c r="N32" i="11" s="1"/>
  <c r="J33" i="11"/>
  <c r="K33" i="11"/>
  <c r="M33" i="11" s="1"/>
  <c r="N33" i="11" s="1"/>
  <c r="K4" i="11"/>
  <c r="J4" i="11"/>
  <c r="J5" i="10"/>
  <c r="K5" i="10"/>
  <c r="J6" i="10"/>
  <c r="K6" i="10"/>
  <c r="M6" i="10" s="1"/>
  <c r="N6" i="10" s="1"/>
  <c r="J7" i="10"/>
  <c r="K7" i="10"/>
  <c r="J8" i="10"/>
  <c r="K8" i="10"/>
  <c r="M8" i="10" s="1"/>
  <c r="N8" i="10" s="1"/>
  <c r="J9" i="10"/>
  <c r="K9" i="10"/>
  <c r="J10" i="10"/>
  <c r="K10" i="10"/>
  <c r="M10" i="10" s="1"/>
  <c r="N10" i="10" s="1"/>
  <c r="J11" i="10"/>
  <c r="K11" i="10"/>
  <c r="J12" i="10"/>
  <c r="K12" i="10"/>
  <c r="M12" i="10" s="1"/>
  <c r="N12" i="10" s="1"/>
  <c r="J13" i="10"/>
  <c r="K13" i="10"/>
  <c r="J14" i="10"/>
  <c r="K14" i="10"/>
  <c r="M14" i="10" s="1"/>
  <c r="N14" i="10" s="1"/>
  <c r="J15" i="10"/>
  <c r="K15" i="10"/>
  <c r="J16" i="10"/>
  <c r="K16" i="10"/>
  <c r="M16" i="10" s="1"/>
  <c r="N16" i="10" s="1"/>
  <c r="J17" i="10"/>
  <c r="K17" i="10"/>
  <c r="J18" i="10"/>
  <c r="K18" i="10"/>
  <c r="M18" i="10" s="1"/>
  <c r="N18" i="10" s="1"/>
  <c r="J19" i="10"/>
  <c r="K19" i="10"/>
  <c r="J20" i="10"/>
  <c r="K20" i="10"/>
  <c r="M20" i="10" s="1"/>
  <c r="N20" i="10" s="1"/>
  <c r="J21" i="10"/>
  <c r="K21" i="10"/>
  <c r="J22" i="10"/>
  <c r="K22" i="10"/>
  <c r="M22" i="10" s="1"/>
  <c r="N22" i="10" s="1"/>
  <c r="J23" i="10"/>
  <c r="K23" i="10"/>
  <c r="J24" i="10"/>
  <c r="K24" i="10"/>
  <c r="J25" i="10"/>
  <c r="K25" i="10"/>
  <c r="J26" i="10"/>
  <c r="K26" i="10"/>
  <c r="J27" i="10"/>
  <c r="K27" i="10"/>
  <c r="J28" i="10"/>
  <c r="K28" i="10"/>
  <c r="J29" i="10"/>
  <c r="K29" i="10"/>
  <c r="J30" i="10"/>
  <c r="K30" i="10"/>
  <c r="K4" i="10"/>
  <c r="J4" i="10"/>
  <c r="J5" i="9"/>
  <c r="K5" i="9"/>
  <c r="J6" i="9"/>
  <c r="K6" i="9"/>
  <c r="M6" i="9" s="1"/>
  <c r="N6" i="9" s="1"/>
  <c r="J7" i="9"/>
  <c r="K7" i="9"/>
  <c r="J8" i="9"/>
  <c r="K8" i="9"/>
  <c r="M8" i="9" s="1"/>
  <c r="N8" i="9" s="1"/>
  <c r="J9" i="9"/>
  <c r="K9" i="9"/>
  <c r="J10" i="9"/>
  <c r="K10" i="9"/>
  <c r="J11" i="9"/>
  <c r="K11" i="9"/>
  <c r="J12" i="9"/>
  <c r="K12" i="9"/>
  <c r="J13" i="9"/>
  <c r="K13" i="9"/>
  <c r="J14" i="9"/>
  <c r="K14" i="9"/>
  <c r="M14" i="9" s="1"/>
  <c r="N14" i="9" s="1"/>
  <c r="J15" i="9"/>
  <c r="K15" i="9"/>
  <c r="J16" i="9"/>
  <c r="K16" i="9"/>
  <c r="M16" i="9" s="1"/>
  <c r="N16" i="9" s="1"/>
  <c r="J17" i="9"/>
  <c r="K17" i="9"/>
  <c r="J18" i="9"/>
  <c r="K18" i="9"/>
  <c r="M18" i="9" s="1"/>
  <c r="N18" i="9" s="1"/>
  <c r="J19" i="9"/>
  <c r="K19" i="9"/>
  <c r="J20" i="9"/>
  <c r="K20" i="9"/>
  <c r="M20" i="9" s="1"/>
  <c r="N20" i="9" s="1"/>
  <c r="J21" i="9"/>
  <c r="K21" i="9"/>
  <c r="M21" i="9" s="1"/>
  <c r="N21" i="9" s="1"/>
  <c r="J22" i="9"/>
  <c r="K22" i="9"/>
  <c r="M22" i="9" s="1"/>
  <c r="N22" i="9" s="1"/>
  <c r="J23" i="9"/>
  <c r="K23" i="9"/>
  <c r="J24" i="9"/>
  <c r="K24" i="9"/>
  <c r="M24" i="9" s="1"/>
  <c r="N24" i="9" s="1"/>
  <c r="J25" i="9"/>
  <c r="K25" i="9"/>
  <c r="M25" i="9" s="1"/>
  <c r="N25" i="9" s="1"/>
  <c r="J26" i="9"/>
  <c r="K26" i="9"/>
  <c r="J27" i="9"/>
  <c r="K27" i="9"/>
  <c r="J28" i="9"/>
  <c r="K28" i="9"/>
  <c r="J29" i="9"/>
  <c r="K29" i="9"/>
  <c r="J30" i="9"/>
  <c r="K30" i="9"/>
  <c r="M30" i="9" s="1"/>
  <c r="N30" i="9" s="1"/>
  <c r="J31" i="9"/>
  <c r="K31" i="9"/>
  <c r="J32" i="9"/>
  <c r="K32" i="9"/>
  <c r="M32" i="9" s="1"/>
  <c r="N32" i="9" s="1"/>
  <c r="J33" i="9"/>
  <c r="K33" i="9"/>
  <c r="M33" i="9" s="1"/>
  <c r="N33" i="9" s="1"/>
  <c r="J34" i="9"/>
  <c r="K34" i="9"/>
  <c r="M34" i="9" s="1"/>
  <c r="N34" i="9" s="1"/>
  <c r="J35" i="9"/>
  <c r="K35" i="9"/>
  <c r="M35" i="9" s="1"/>
  <c r="N35" i="9" s="1"/>
  <c r="J36" i="9"/>
  <c r="K36" i="9"/>
  <c r="M36" i="9" s="1"/>
  <c r="N36" i="9" s="1"/>
  <c r="K4" i="9"/>
  <c r="J4" i="9"/>
  <c r="J5" i="8"/>
  <c r="K5" i="8"/>
  <c r="J6" i="8"/>
  <c r="K6" i="8"/>
  <c r="J7" i="8"/>
  <c r="K7" i="8"/>
  <c r="J8" i="8"/>
  <c r="K8" i="8"/>
  <c r="J9" i="8"/>
  <c r="K9" i="8"/>
  <c r="J10" i="8"/>
  <c r="K10" i="8"/>
  <c r="J11" i="8"/>
  <c r="K11" i="8"/>
  <c r="J12" i="8"/>
  <c r="K12" i="8"/>
  <c r="J13" i="8"/>
  <c r="K13" i="8"/>
  <c r="J14" i="8"/>
  <c r="K14" i="8"/>
  <c r="J15" i="8"/>
  <c r="K15" i="8"/>
  <c r="J16" i="8"/>
  <c r="K16" i="8"/>
  <c r="J17" i="8"/>
  <c r="K17" i="8"/>
  <c r="J18" i="8"/>
  <c r="K18" i="8"/>
  <c r="J19" i="8"/>
  <c r="K19" i="8"/>
  <c r="J20" i="8"/>
  <c r="K20" i="8"/>
  <c r="J21" i="8"/>
  <c r="K21" i="8"/>
  <c r="J22" i="8"/>
  <c r="K22" i="8"/>
  <c r="J23" i="8"/>
  <c r="K23" i="8"/>
  <c r="J24" i="8"/>
  <c r="K24" i="8"/>
  <c r="J25" i="8"/>
  <c r="K25" i="8"/>
  <c r="J26" i="8"/>
  <c r="K26" i="8"/>
  <c r="M26" i="8" s="1"/>
  <c r="N26" i="8" s="1"/>
  <c r="J27" i="8"/>
  <c r="K27" i="8"/>
  <c r="J28" i="8"/>
  <c r="K28" i="8"/>
  <c r="M28" i="8" s="1"/>
  <c r="N28" i="8" s="1"/>
  <c r="J29" i="8"/>
  <c r="K29" i="8"/>
  <c r="J30" i="8"/>
  <c r="K30" i="8"/>
  <c r="M30" i="8" s="1"/>
  <c r="N30" i="8" s="1"/>
  <c r="J31" i="8"/>
  <c r="K31" i="8"/>
  <c r="J32" i="8"/>
  <c r="K32" i="8"/>
  <c r="J33" i="8"/>
  <c r="K33" i="8"/>
  <c r="J34" i="8"/>
  <c r="K34" i="8"/>
  <c r="M34" i="8" s="1"/>
  <c r="N34" i="8" s="1"/>
  <c r="J35" i="8"/>
  <c r="K35" i="8"/>
  <c r="J36" i="8"/>
  <c r="K36" i="8"/>
  <c r="M36" i="8" s="1"/>
  <c r="N36" i="8" s="1"/>
  <c r="J37" i="8"/>
  <c r="K37" i="8"/>
  <c r="J38" i="8"/>
  <c r="K38" i="8"/>
  <c r="M38" i="8" s="1"/>
  <c r="N38" i="8" s="1"/>
  <c r="J39" i="8"/>
  <c r="K39" i="8"/>
  <c r="J40" i="8"/>
  <c r="K40" i="8"/>
  <c r="M40" i="8" s="1"/>
  <c r="N40" i="8" s="1"/>
  <c r="K4" i="8"/>
  <c r="J4" i="8"/>
  <c r="J5" i="7"/>
  <c r="K5" i="7"/>
  <c r="J6" i="7"/>
  <c r="K6" i="7"/>
  <c r="J7" i="7"/>
  <c r="K7" i="7"/>
  <c r="J8" i="7"/>
  <c r="K8" i="7"/>
  <c r="M8" i="7" s="1"/>
  <c r="N8" i="7" s="1"/>
  <c r="J9" i="7"/>
  <c r="K9" i="7"/>
  <c r="J10" i="7"/>
  <c r="K10" i="7"/>
  <c r="M10" i="7" s="1"/>
  <c r="N10" i="7" s="1"/>
  <c r="J11" i="7"/>
  <c r="K11" i="7"/>
  <c r="J12" i="7"/>
  <c r="K12" i="7"/>
  <c r="M12" i="7" s="1"/>
  <c r="N12" i="7" s="1"/>
  <c r="J13" i="7"/>
  <c r="K13" i="7"/>
  <c r="J14" i="7"/>
  <c r="K14" i="7"/>
  <c r="M14" i="7" s="1"/>
  <c r="N14" i="7" s="1"/>
  <c r="J15" i="7"/>
  <c r="K15" i="7"/>
  <c r="J16" i="7"/>
  <c r="K16" i="7"/>
  <c r="M16" i="7" s="1"/>
  <c r="N16" i="7" s="1"/>
  <c r="J17" i="7"/>
  <c r="K17" i="7"/>
  <c r="J18" i="7"/>
  <c r="K18" i="7"/>
  <c r="M18" i="7" s="1"/>
  <c r="N18" i="7" s="1"/>
  <c r="J19" i="7"/>
  <c r="K19" i="7"/>
  <c r="J20" i="7"/>
  <c r="K20" i="7"/>
  <c r="M20" i="7" s="1"/>
  <c r="N20" i="7" s="1"/>
  <c r="J21" i="7"/>
  <c r="K21" i="7"/>
  <c r="J22" i="7"/>
  <c r="K22" i="7"/>
  <c r="M22" i="7" s="1"/>
  <c r="N22" i="7" s="1"/>
  <c r="J23" i="7"/>
  <c r="K23" i="7"/>
  <c r="J24" i="7"/>
  <c r="K24" i="7"/>
  <c r="M24" i="7" s="1"/>
  <c r="N24" i="7" s="1"/>
  <c r="J25" i="7"/>
  <c r="K25" i="7"/>
  <c r="J26" i="7"/>
  <c r="K26" i="7"/>
  <c r="M26" i="7" s="1"/>
  <c r="N26" i="7" s="1"/>
  <c r="J27" i="7"/>
  <c r="K27" i="7"/>
  <c r="J28" i="7"/>
  <c r="K28" i="7"/>
  <c r="M28" i="7" s="1"/>
  <c r="N28" i="7" s="1"/>
  <c r="J29" i="7"/>
  <c r="K29" i="7"/>
  <c r="J30" i="7"/>
  <c r="K30" i="7"/>
  <c r="M30" i="7" s="1"/>
  <c r="N30" i="7" s="1"/>
  <c r="K4" i="7"/>
  <c r="J4" i="7"/>
  <c r="J5" i="1"/>
  <c r="K5" i="1"/>
  <c r="M5" i="1" s="1"/>
  <c r="N5" i="1" s="1"/>
  <c r="J6" i="1"/>
  <c r="K6" i="1"/>
  <c r="J7" i="1"/>
  <c r="K7" i="1"/>
  <c r="M7" i="1" s="1"/>
  <c r="N7" i="1" s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J20" i="1"/>
  <c r="K20" i="1"/>
  <c r="M20" i="1" s="1"/>
  <c r="N20" i="1" s="1"/>
  <c r="J21" i="1"/>
  <c r="K21" i="1"/>
  <c r="J22" i="1"/>
  <c r="K22" i="1"/>
  <c r="J23" i="1"/>
  <c r="K23" i="1"/>
  <c r="J24" i="1"/>
  <c r="K24" i="1"/>
  <c r="J25" i="1"/>
  <c r="K25" i="1"/>
  <c r="J26" i="1"/>
  <c r="K26" i="1"/>
  <c r="J27" i="1"/>
  <c r="K27" i="1"/>
  <c r="J28" i="1"/>
  <c r="K28" i="1"/>
  <c r="M28" i="1" s="1"/>
  <c r="N28" i="1" s="1"/>
  <c r="K4" i="1"/>
  <c r="J4" i="1"/>
  <c r="M31" i="11"/>
  <c r="N31" i="11" s="1"/>
  <c r="F27" i="11"/>
  <c r="F28" i="11"/>
  <c r="F29" i="11"/>
  <c r="F30" i="11"/>
  <c r="F33" i="11"/>
  <c r="F32" i="11"/>
  <c r="F31" i="11"/>
  <c r="M27" i="11"/>
  <c r="N27" i="11" s="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M9" i="11"/>
  <c r="N9" i="11" s="1"/>
  <c r="F9" i="11"/>
  <c r="M8" i="11"/>
  <c r="N8" i="11" s="1"/>
  <c r="F8" i="11"/>
  <c r="M7" i="11"/>
  <c r="N7" i="11" s="1"/>
  <c r="F7" i="11"/>
  <c r="M6" i="11"/>
  <c r="N6" i="11" s="1"/>
  <c r="F6" i="11"/>
  <c r="M5" i="11"/>
  <c r="N5" i="11" s="1"/>
  <c r="F5" i="11"/>
  <c r="M4" i="11"/>
  <c r="N4" i="11" s="1"/>
  <c r="F4" i="11"/>
  <c r="M30" i="10"/>
  <c r="N30" i="10" s="1"/>
  <c r="F30" i="10"/>
  <c r="M29" i="10"/>
  <c r="N29" i="10" s="1"/>
  <c r="F29" i="10"/>
  <c r="M28" i="10"/>
  <c r="N28" i="10" s="1"/>
  <c r="F28" i="10"/>
  <c r="M27" i="10"/>
  <c r="N27" i="10" s="1"/>
  <c r="F27" i="10"/>
  <c r="M26" i="10"/>
  <c r="N26" i="10" s="1"/>
  <c r="F26" i="10"/>
  <c r="M25" i="10"/>
  <c r="N25" i="10" s="1"/>
  <c r="F25" i="10"/>
  <c r="M24" i="10"/>
  <c r="N24" i="10" s="1"/>
  <c r="F24" i="10"/>
  <c r="N23" i="10"/>
  <c r="M23" i="10"/>
  <c r="F23" i="10"/>
  <c r="F22" i="10"/>
  <c r="M21" i="10"/>
  <c r="N21" i="10" s="1"/>
  <c r="F21" i="10"/>
  <c r="F20" i="10"/>
  <c r="M19" i="10"/>
  <c r="N19" i="10" s="1"/>
  <c r="F19" i="10"/>
  <c r="F18" i="10"/>
  <c r="M17" i="10"/>
  <c r="N17" i="10" s="1"/>
  <c r="F17" i="10"/>
  <c r="F16" i="10"/>
  <c r="M15" i="10"/>
  <c r="N15" i="10" s="1"/>
  <c r="F15" i="10"/>
  <c r="F14" i="10"/>
  <c r="M13" i="10"/>
  <c r="N13" i="10" s="1"/>
  <c r="F13" i="10"/>
  <c r="F12" i="10"/>
  <c r="M11" i="10"/>
  <c r="N11" i="10" s="1"/>
  <c r="F11" i="10"/>
  <c r="F10" i="10"/>
  <c r="M9" i="10"/>
  <c r="N9" i="10" s="1"/>
  <c r="F9" i="10"/>
  <c r="F8" i="10"/>
  <c r="M7" i="10"/>
  <c r="N7" i="10" s="1"/>
  <c r="F7" i="10"/>
  <c r="F6" i="10"/>
  <c r="M5" i="10"/>
  <c r="N5" i="10" s="1"/>
  <c r="F5" i="10"/>
  <c r="M4" i="10"/>
  <c r="N4" i="10" s="1"/>
  <c r="F4" i="10"/>
  <c r="F36" i="9"/>
  <c r="F35" i="9"/>
  <c r="F34" i="9"/>
  <c r="F33" i="9"/>
  <c r="F32" i="9"/>
  <c r="M31" i="9"/>
  <c r="N31" i="9" s="1"/>
  <c r="F31" i="9"/>
  <c r="F30" i="9"/>
  <c r="M29" i="9"/>
  <c r="N29" i="9" s="1"/>
  <c r="F29" i="9"/>
  <c r="M28" i="9"/>
  <c r="N28" i="9" s="1"/>
  <c r="F28" i="9"/>
  <c r="M27" i="9"/>
  <c r="N27" i="9" s="1"/>
  <c r="F27" i="9"/>
  <c r="M26" i="9"/>
  <c r="N26" i="9" s="1"/>
  <c r="F26" i="9"/>
  <c r="F25" i="9"/>
  <c r="F24" i="9"/>
  <c r="M23" i="9"/>
  <c r="N23" i="9" s="1"/>
  <c r="F23" i="9"/>
  <c r="F22" i="9"/>
  <c r="F21" i="9"/>
  <c r="F20" i="9"/>
  <c r="M19" i="9"/>
  <c r="N19" i="9" s="1"/>
  <c r="F19" i="9"/>
  <c r="F18" i="9"/>
  <c r="M17" i="9"/>
  <c r="N17" i="9" s="1"/>
  <c r="F17" i="9"/>
  <c r="F16" i="9"/>
  <c r="M15" i="9"/>
  <c r="N15" i="9" s="1"/>
  <c r="F15" i="9"/>
  <c r="F14" i="9"/>
  <c r="N13" i="9"/>
  <c r="M13" i="9"/>
  <c r="F13" i="9"/>
  <c r="M12" i="9"/>
  <c r="N12" i="9" s="1"/>
  <c r="F12" i="9"/>
  <c r="M11" i="9"/>
  <c r="N11" i="9" s="1"/>
  <c r="F11" i="9"/>
  <c r="M10" i="9"/>
  <c r="N10" i="9" s="1"/>
  <c r="F10" i="9"/>
  <c r="M9" i="9"/>
  <c r="N9" i="9" s="1"/>
  <c r="F9" i="9"/>
  <c r="F8" i="9"/>
  <c r="M7" i="9"/>
  <c r="N7" i="9" s="1"/>
  <c r="F7" i="9"/>
  <c r="F6" i="9"/>
  <c r="M5" i="9"/>
  <c r="N5" i="9" s="1"/>
  <c r="F5" i="9"/>
  <c r="M4" i="9"/>
  <c r="N4" i="9" s="1"/>
  <c r="F4" i="9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M24" i="8"/>
  <c r="M25" i="8"/>
  <c r="N25" i="8" s="1"/>
  <c r="M29" i="8"/>
  <c r="N29" i="8" s="1"/>
  <c r="M32" i="8"/>
  <c r="N32" i="8" s="1"/>
  <c r="M33" i="8"/>
  <c r="N33" i="8" s="1"/>
  <c r="M37" i="8"/>
  <c r="N37" i="8" s="1"/>
  <c r="N24" i="8"/>
  <c r="F23" i="8"/>
  <c r="M22" i="8"/>
  <c r="N22" i="8" s="1"/>
  <c r="F22" i="8"/>
  <c r="M21" i="8"/>
  <c r="N21" i="8" s="1"/>
  <c r="F21" i="8"/>
  <c r="M20" i="8"/>
  <c r="N20" i="8" s="1"/>
  <c r="F20" i="8"/>
  <c r="M19" i="8"/>
  <c r="N19" i="8" s="1"/>
  <c r="F19" i="8"/>
  <c r="M18" i="8"/>
  <c r="N18" i="8" s="1"/>
  <c r="F18" i="8"/>
  <c r="M17" i="8"/>
  <c r="N17" i="8" s="1"/>
  <c r="F17" i="8"/>
  <c r="M16" i="8"/>
  <c r="N16" i="8" s="1"/>
  <c r="F16" i="8"/>
  <c r="M15" i="8"/>
  <c r="N15" i="8" s="1"/>
  <c r="F15" i="8"/>
  <c r="M14" i="8"/>
  <c r="N14" i="8" s="1"/>
  <c r="F14" i="8"/>
  <c r="M13" i="8"/>
  <c r="N13" i="8" s="1"/>
  <c r="F13" i="8"/>
  <c r="M12" i="8"/>
  <c r="N12" i="8" s="1"/>
  <c r="F12" i="8"/>
  <c r="M11" i="8"/>
  <c r="N11" i="8" s="1"/>
  <c r="F11" i="8"/>
  <c r="M10" i="8"/>
  <c r="N10" i="8" s="1"/>
  <c r="F10" i="8"/>
  <c r="M9" i="8"/>
  <c r="N9" i="8" s="1"/>
  <c r="F9" i="8"/>
  <c r="M8" i="8"/>
  <c r="N8" i="8" s="1"/>
  <c r="F8" i="8"/>
  <c r="M7" i="8"/>
  <c r="N7" i="8" s="1"/>
  <c r="F7" i="8"/>
  <c r="M6" i="8"/>
  <c r="N6" i="8" s="1"/>
  <c r="F6" i="8"/>
  <c r="M5" i="8"/>
  <c r="N5" i="8" s="1"/>
  <c r="F5" i="8"/>
  <c r="M4" i="8"/>
  <c r="N4" i="8" s="1"/>
  <c r="F4" i="8"/>
  <c r="F30" i="7"/>
  <c r="F29" i="7"/>
  <c r="M29" i="7"/>
  <c r="N29" i="7" s="1"/>
  <c r="F28" i="7"/>
  <c r="M27" i="7"/>
  <c r="N27" i="7" s="1"/>
  <c r="F27" i="7"/>
  <c r="F26" i="7"/>
  <c r="M25" i="7"/>
  <c r="N25" i="7" s="1"/>
  <c r="F25" i="7"/>
  <c r="F24" i="7"/>
  <c r="M23" i="7"/>
  <c r="N23" i="7" s="1"/>
  <c r="F23" i="7"/>
  <c r="F22" i="7"/>
  <c r="M21" i="7"/>
  <c r="N21" i="7" s="1"/>
  <c r="F21" i="7"/>
  <c r="F20" i="7"/>
  <c r="M19" i="7"/>
  <c r="N19" i="7" s="1"/>
  <c r="F19" i="7"/>
  <c r="F18" i="7"/>
  <c r="M17" i="7"/>
  <c r="N17" i="7" s="1"/>
  <c r="F17" i="7"/>
  <c r="F16" i="7"/>
  <c r="M15" i="7"/>
  <c r="N15" i="7" s="1"/>
  <c r="F15" i="7"/>
  <c r="F14" i="7"/>
  <c r="M13" i="7"/>
  <c r="N13" i="7" s="1"/>
  <c r="F13" i="7"/>
  <c r="F12" i="7"/>
  <c r="M11" i="7"/>
  <c r="N11" i="7" s="1"/>
  <c r="F11" i="7"/>
  <c r="F10" i="7"/>
  <c r="M9" i="7"/>
  <c r="N9" i="7" s="1"/>
  <c r="F9" i="7"/>
  <c r="F8" i="7"/>
  <c r="M7" i="7"/>
  <c r="N7" i="7" s="1"/>
  <c r="F7" i="7"/>
  <c r="M6" i="7"/>
  <c r="N6" i="7" s="1"/>
  <c r="F6" i="7"/>
  <c r="M5" i="7"/>
  <c r="N5" i="7" s="1"/>
  <c r="F5" i="7"/>
  <c r="M4" i="7"/>
  <c r="N4" i="7" s="1"/>
  <c r="F4" i="7"/>
  <c r="F28" i="1"/>
  <c r="M27" i="1"/>
  <c r="N27" i="1" s="1"/>
  <c r="F27" i="1"/>
  <c r="M26" i="1"/>
  <c r="N26" i="1" s="1"/>
  <c r="F26" i="1"/>
  <c r="N25" i="1"/>
  <c r="M25" i="1"/>
  <c r="F25" i="1"/>
  <c r="M24" i="1"/>
  <c r="N24" i="1" s="1"/>
  <c r="F24" i="1"/>
  <c r="M23" i="1"/>
  <c r="N23" i="1" s="1"/>
  <c r="F23" i="1"/>
  <c r="M22" i="1"/>
  <c r="N22" i="1" s="1"/>
  <c r="F22" i="1"/>
  <c r="M21" i="1"/>
  <c r="N21" i="1" s="1"/>
  <c r="F21" i="1"/>
  <c r="F20" i="1"/>
  <c r="M19" i="1"/>
  <c r="N19" i="1" s="1"/>
  <c r="F19" i="1"/>
  <c r="M18" i="1"/>
  <c r="N18" i="1" s="1"/>
  <c r="F18" i="1"/>
  <c r="M17" i="1"/>
  <c r="N17" i="1" s="1"/>
  <c r="F17" i="1"/>
  <c r="M16" i="1"/>
  <c r="N16" i="1" s="1"/>
  <c r="F16" i="1"/>
  <c r="M15" i="1"/>
  <c r="N15" i="1" s="1"/>
  <c r="F15" i="1"/>
  <c r="M14" i="1"/>
  <c r="N14" i="1" s="1"/>
  <c r="F14" i="1"/>
  <c r="M13" i="1"/>
  <c r="N13" i="1" s="1"/>
  <c r="F13" i="1"/>
  <c r="M12" i="1"/>
  <c r="N12" i="1" s="1"/>
  <c r="F12" i="1"/>
  <c r="M11" i="1"/>
  <c r="N11" i="1" s="1"/>
  <c r="F11" i="1"/>
  <c r="M10" i="1"/>
  <c r="N10" i="1" s="1"/>
  <c r="F10" i="1"/>
  <c r="N9" i="1"/>
  <c r="M9" i="1"/>
  <c r="F9" i="1"/>
  <c r="M8" i="1"/>
  <c r="N8" i="1" s="1"/>
  <c r="F8" i="1"/>
  <c r="F7" i="1"/>
  <c r="M6" i="1"/>
  <c r="N6" i="1" s="1"/>
  <c r="F6" i="1"/>
  <c r="F5" i="1"/>
  <c r="M4" i="1"/>
  <c r="N4" i="1" s="1"/>
  <c r="F4" i="1"/>
  <c r="M39" i="8" l="1"/>
  <c r="N39" i="8" s="1"/>
  <c r="M35" i="8"/>
  <c r="N35" i="8" s="1"/>
  <c r="M31" i="8"/>
  <c r="N31" i="8" s="1"/>
  <c r="M27" i="8"/>
  <c r="N27" i="8" s="1"/>
  <c r="M23" i="8"/>
  <c r="N23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9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</futureMetadata>
  <cellMetadata count="1">
    <bk>
      <rc t="1" v="0"/>
    </bk>
  </cellMetadata>
  <valueMetadata count="9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</valueMetadata>
</metadata>
</file>

<file path=xl/sharedStrings.xml><?xml version="1.0" encoding="utf-8"?>
<sst xmlns="http://schemas.openxmlformats.org/spreadsheetml/2006/main" count="317" uniqueCount="65">
  <si>
    <t>Projeção de notas 2025</t>
  </si>
  <si>
    <t xml:space="preserve">Cálculo da média final </t>
  </si>
  <si>
    <t>N°</t>
  </si>
  <si>
    <t>NOME</t>
  </si>
  <si>
    <t>Enzo Prado Constantino</t>
  </si>
  <si>
    <t>Gabriella Santos Arantes</t>
  </si>
  <si>
    <t>Guilherme Medeiros Tavares</t>
  </si>
  <si>
    <t>Guilherme Valdemir Neto Ribeiro Rocha</t>
  </si>
  <si>
    <t>Gustavo Henrique Rodrigues de Souza</t>
  </si>
  <si>
    <t>Amanda Casa Grandi da Silva</t>
  </si>
  <si>
    <t>Ana Júlia Ruiz Ikeda</t>
  </si>
  <si>
    <t>Beatriz Pereira Abellan</t>
  </si>
  <si>
    <t>Beatriz Ribeiro Gonçalves</t>
  </si>
  <si>
    <t>Deborah Jhuly Lima Silva</t>
  </si>
  <si>
    <t>Ágatha Pereira Gomes</t>
  </si>
  <si>
    <t>Aldryn Zanelato Muriana</t>
  </si>
  <si>
    <t>Arthur Gutierre Ponceano</t>
  </si>
  <si>
    <t>Beatriz de Araujo Arce</t>
  </si>
  <si>
    <t>Brenno Xavier de Almeida Campos</t>
  </si>
  <si>
    <t>Brenda Aguiar Almeida</t>
  </si>
  <si>
    <t>Bruno Kakazu Vieira</t>
  </si>
  <si>
    <t>Carolina Domingos Miranda Freire</t>
  </si>
  <si>
    <t>Caroline Rodrigues Nascimento</t>
  </si>
  <si>
    <t>Cauê Oliveira Guardiola</t>
  </si>
  <si>
    <t>Ana Julia Silva dos Santos</t>
  </si>
  <si>
    <t>André Archanjo dos Santos Torres</t>
  </si>
  <si>
    <t>Anna Carolina Fregnani Fernandes</t>
  </si>
  <si>
    <t>Anna Julia Dantas Nery</t>
  </si>
  <si>
    <t>Ana Luiza Delazari Pereira</t>
  </si>
  <si>
    <t>Bruna Rugoni Araujo</t>
  </si>
  <si>
    <t>Danilo Barbosa Paulino Alves</t>
  </si>
  <si>
    <t>Fabrício Rocha Silva</t>
  </si>
  <si>
    <t>Gabriel de Souza Pegoraro</t>
  </si>
  <si>
    <t xml:space="preserve">MÉDIA FINAL </t>
  </si>
  <si>
    <t xml:space="preserve">SITUAÇÃO </t>
  </si>
  <si>
    <t xml:space="preserve">1º tri </t>
  </si>
  <si>
    <t>2º tri</t>
  </si>
  <si>
    <r>
      <t>Projeção para 3° tri</t>
    </r>
    <r>
      <rPr>
        <b/>
        <sz val="11"/>
        <color rgb="FFFF0000"/>
        <rFont val="Arial"/>
        <family val="2"/>
      </rPr>
      <t xml:space="preserve"> </t>
    </r>
  </si>
  <si>
    <t>1º tri</t>
  </si>
  <si>
    <t>3º tri</t>
  </si>
  <si>
    <t>Nº</t>
  </si>
  <si>
    <t>TRANSFERIDO</t>
  </si>
  <si>
    <t>1º TRIM</t>
  </si>
  <si>
    <t>2º TRIM</t>
  </si>
  <si>
    <t>PROJEÇÃO 3° TRIMESTRE</t>
  </si>
  <si>
    <t>MÉDIA FINAL</t>
  </si>
  <si>
    <t>SITUAÇÃO</t>
  </si>
  <si>
    <t>DIGITE SEU NÚMERO e TURMA</t>
  </si>
  <si>
    <t>TURMA</t>
  </si>
  <si>
    <t>2MA</t>
  </si>
  <si>
    <t>1MA</t>
  </si>
  <si>
    <t>1MB</t>
  </si>
  <si>
    <t>2MB</t>
  </si>
  <si>
    <t>3MA</t>
  </si>
  <si>
    <t>3MB</t>
  </si>
  <si>
    <t xml:space="preserve">Projeção para 3° tri </t>
  </si>
  <si>
    <t>MA</t>
  </si>
  <si>
    <t>ALUNOS</t>
  </si>
  <si>
    <t>FOTO</t>
  </si>
  <si>
    <t>Romario</t>
  </si>
  <si>
    <t>Joaquim</t>
  </si>
  <si>
    <t>Jose</t>
  </si>
  <si>
    <t>Leonardo</t>
  </si>
  <si>
    <t>Maria do bairro</t>
  </si>
  <si>
    <t>Ashley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</si>
</sst>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b/>
      <sz val="10"/>
      <color theme="1"/>
      <name val="Arial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0"/>
      <color theme="1"/>
      <name val="Arial"/>
      <family val="2"/>
    </font>
    <font>
      <b/>
      <sz val="18"/>
      <color rgb="FF38761D"/>
      <name val="Arial"/>
      <family val="2"/>
    </font>
    <font>
      <b/>
      <sz val="18"/>
      <color rgb="FF0000FF"/>
      <name val="Arial"/>
      <family val="2"/>
    </font>
    <font>
      <b/>
      <sz val="10"/>
      <color rgb="FF000000"/>
      <name val="Arial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  <scheme val="minor"/>
    </font>
    <font>
      <sz val="16"/>
      <color rgb="FF000000"/>
      <name val="Arial"/>
      <family val="2"/>
      <scheme val="minor"/>
    </font>
    <font>
      <sz val="10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rgb="FFFFFFFF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gradientFill degree="90">
        <stop position="0">
          <color rgb="FF0070C0"/>
        </stop>
        <stop position="1">
          <color theme="4" tint="0.40000610370189521"/>
        </stop>
      </gradientFill>
    </fill>
  </fills>
  <borders count="1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64" fontId="6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vertical="center"/>
    </xf>
    <xf numFmtId="164" fontId="6" fillId="5" borderId="1" xfId="0" applyNumberFormat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164" fontId="10" fillId="4" borderId="6" xfId="0" applyNumberFormat="1" applyFont="1" applyFill="1" applyBorder="1" applyAlignment="1">
      <alignment horizontal="center" vertical="center"/>
    </xf>
    <xf numFmtId="164" fontId="10" fillId="4" borderId="1" xfId="0" applyNumberFormat="1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8" borderId="9" xfId="0" applyFont="1" applyFill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9" fillId="0" borderId="13" xfId="0" applyFont="1" applyBorder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0" fillId="0" borderId="0" xfId="0" quotePrefix="1"/>
    <xf numFmtId="0" fontId="0" fillId="0" borderId="14" xfId="0" applyBorder="1"/>
    <xf numFmtId="0" fontId="9" fillId="9" borderId="14" xfId="0" applyFont="1" applyFill="1" applyBorder="1" applyAlignment="1">
      <alignment horizontal="center"/>
    </xf>
    <xf numFmtId="0" fontId="9" fillId="9" borderId="14" xfId="0" applyFont="1" applyFill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0" xfId="0" applyAlignment="1">
      <alignment horizontal="left"/>
    </xf>
    <xf numFmtId="0" fontId="12" fillId="0" borderId="0" xfId="0" applyFont="1"/>
    <xf numFmtId="0" fontId="12" fillId="0" borderId="0" xfId="0" quotePrefix="1" applyFont="1"/>
    <xf numFmtId="0" fontId="2" fillId="0" borderId="1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13" fillId="7" borderId="10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1">
    <cellStyle name="Normal" xfId="0" builtinId="0"/>
  </cellStyles>
  <dxfs count="29"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customschemas.google.com/relationships/workbookmetadata" Target="metadata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2028825</xdr:colOff>
      <xdr:row>7</xdr:row>
      <xdr:rowOff>0</xdr:rowOff>
    </xdr:from>
    <xdr:to>
      <xdr:col>4</xdr:col>
      <xdr:colOff>2619374</xdr:colOff>
      <xdr:row>8</xdr:row>
      <xdr:rowOff>0</xdr:rowOff>
    </xdr:to>
    <xdr:sp macro="" textlink="">
      <xdr:nvSpPr>
        <xdr:cNvPr id="2" name="Seta: para a Direita 1">
          <a:extLst>
            <a:ext uri="{FF2B5EF4-FFF2-40B4-BE49-F238E27FC236}">
              <a16:creationId xmlns:a16="http://schemas.microsoft.com/office/drawing/2014/main" id="{49AA4267-160D-B4BC-4020-F72949E2F606}"/>
            </a:ext>
          </a:extLst>
        </xdr:cNvPr>
        <xdr:cNvSpPr/>
      </xdr:nvSpPr>
      <xdr:spPr>
        <a:xfrm>
          <a:off x="4467225" y="1228725"/>
          <a:ext cx="590549" cy="504825"/>
        </a:xfrm>
        <a:prstGeom prst="rightArrow">
          <a:avLst/>
        </a:prstGeom>
        <a:solidFill>
          <a:schemeClr val="accent2"/>
        </a:solidFill>
        <a:ln>
          <a:solidFill>
            <a:schemeClr val="accent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9">
  <rv s="0">
    <v>0</v>
    <v>5</v>
  </rv>
  <rv s="0">
    <v>1</v>
    <v>5</v>
  </rv>
  <rv s="0">
    <v>2</v>
    <v>5</v>
  </rv>
  <rv s="0">
    <v>3</v>
    <v>5</v>
  </rv>
  <rv s="0">
    <v>4</v>
    <v>5</v>
  </rv>
  <rv s="0">
    <v>1</v>
    <v>4</v>
  </rv>
  <rv s="0">
    <v>2</v>
    <v>4</v>
  </rv>
  <rv s="0">
    <v>3</v>
    <v>4</v>
  </rv>
  <rv s="0">
    <v>4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  <outlinePr summaryBelow="0" summaryRight="0"/>
  </sheetPr>
  <dimension ref="A1:O999"/>
  <sheetViews>
    <sheetView showGridLines="0" topLeftCell="A3" workbookViewId="0">
      <selection activeCell="C9" sqref="C9"/>
    </sheetView>
  </sheetViews>
  <sheetFormatPr defaultColWidth="12.54296875" defaultRowHeight="15" customHeight="1" x14ac:dyDescent="0.25"/>
  <cols>
    <col min="1" max="1" width="6.1796875" customWidth="1"/>
    <col min="2" max="2" width="40.7265625" customWidth="1"/>
    <col min="3" max="4" width="12.54296875" customWidth="1"/>
    <col min="5" max="5" width="3.453125" customWidth="1"/>
    <col min="6" max="6" width="12.54296875" customWidth="1"/>
    <col min="7" max="7" width="3.7265625" customWidth="1"/>
    <col min="8" max="8" width="4.26953125" customWidth="1"/>
    <col min="9" max="9" width="8.81640625" customWidth="1"/>
  </cols>
  <sheetData>
    <row r="1" spans="1:15" ht="15.75" customHeight="1" x14ac:dyDescent="0.25">
      <c r="A1" s="58" t="s">
        <v>0</v>
      </c>
      <c r="B1" s="58"/>
      <c r="C1" s="58"/>
      <c r="D1" s="58"/>
      <c r="E1" s="58"/>
      <c r="F1" s="58"/>
      <c r="I1" s="59" t="s">
        <v>1</v>
      </c>
      <c r="J1" s="59"/>
      <c r="K1" s="59"/>
      <c r="L1" s="59"/>
      <c r="M1" s="59"/>
      <c r="N1" s="59"/>
    </row>
    <row r="2" spans="1:15" ht="15.75" customHeight="1" x14ac:dyDescent="0.25">
      <c r="A2" s="58"/>
      <c r="B2" s="58"/>
      <c r="C2" s="58"/>
      <c r="D2" s="58"/>
      <c r="E2" s="58"/>
      <c r="F2" s="58"/>
      <c r="I2" s="60"/>
      <c r="J2" s="60"/>
      <c r="K2" s="60"/>
      <c r="L2" s="60"/>
      <c r="M2" s="60"/>
      <c r="N2" s="60"/>
    </row>
    <row r="3" spans="1:15" ht="60" customHeight="1" x14ac:dyDescent="0.25">
      <c r="A3" s="3" t="s">
        <v>2</v>
      </c>
      <c r="B3" s="4" t="s">
        <v>3</v>
      </c>
      <c r="C3" s="5" t="s">
        <v>35</v>
      </c>
      <c r="D3" s="5" t="s">
        <v>36</v>
      </c>
      <c r="E3" s="55"/>
      <c r="F3" s="5" t="s">
        <v>37</v>
      </c>
      <c r="G3" s="56"/>
      <c r="H3" s="57"/>
      <c r="I3" s="3" t="s">
        <v>40</v>
      </c>
      <c r="J3" s="6" t="s">
        <v>38</v>
      </c>
      <c r="K3" s="6" t="s">
        <v>36</v>
      </c>
      <c r="L3" s="6" t="s">
        <v>39</v>
      </c>
      <c r="M3" s="7" t="s">
        <v>33</v>
      </c>
      <c r="N3" s="7" t="s">
        <v>34</v>
      </c>
    </row>
    <row r="4" spans="1:15" ht="30" customHeight="1" x14ac:dyDescent="0.25">
      <c r="A4" s="3">
        <v>1</v>
      </c>
      <c r="B4" s="8" t="s">
        <v>4</v>
      </c>
      <c r="C4" s="19">
        <v>8.8000000000000007</v>
      </c>
      <c r="D4" s="19">
        <v>8.6999999999999993</v>
      </c>
      <c r="E4" s="55"/>
      <c r="F4" s="11">
        <f t="shared" ref="F4:F28" si="0">(((C4)+(2*D4)-35)/2)</f>
        <v>-4.4000000000000004</v>
      </c>
      <c r="G4" s="56"/>
      <c r="H4" s="57"/>
      <c r="I4" s="3">
        <v>1</v>
      </c>
      <c r="J4" s="19">
        <f>C4</f>
        <v>8.8000000000000007</v>
      </c>
      <c r="K4" s="19">
        <f>D4</f>
        <v>8.6999999999999993</v>
      </c>
      <c r="L4" s="11"/>
      <c r="M4" s="12">
        <f t="shared" ref="M4:M28" si="1">(((J4+(2*K4)+(2*L4))/5))</f>
        <v>5.24</v>
      </c>
      <c r="N4" s="4" t="str">
        <f t="shared" ref="N4:N28" si="2">IF(M4&gt;=7,"APROVADO","REC FINAL")</f>
        <v>REC FINAL</v>
      </c>
      <c r="O4" t="s">
        <v>50</v>
      </c>
    </row>
    <row r="5" spans="1:15" ht="30" customHeight="1" x14ac:dyDescent="0.25">
      <c r="A5" s="3">
        <v>2</v>
      </c>
      <c r="B5" s="8" t="s">
        <v>5</v>
      </c>
      <c r="C5" s="19">
        <v>8.4</v>
      </c>
      <c r="D5" s="19">
        <v>1</v>
      </c>
      <c r="E5" s="55"/>
      <c r="F5" s="11">
        <f t="shared" si="0"/>
        <v>-12.3</v>
      </c>
      <c r="G5" s="56"/>
      <c r="H5" s="57"/>
      <c r="I5" s="3">
        <v>2</v>
      </c>
      <c r="J5" s="19">
        <f t="shared" ref="J5:J28" si="3">C5</f>
        <v>8.4</v>
      </c>
      <c r="K5" s="19">
        <f t="shared" ref="K5:K28" si="4">D5</f>
        <v>1</v>
      </c>
      <c r="L5" s="11"/>
      <c r="M5" s="12">
        <f t="shared" si="1"/>
        <v>2.08</v>
      </c>
      <c r="N5" s="4" t="str">
        <f t="shared" si="2"/>
        <v>REC FINAL</v>
      </c>
      <c r="O5" t="s">
        <v>50</v>
      </c>
    </row>
    <row r="6" spans="1:15" ht="30" customHeight="1" x14ac:dyDescent="0.25">
      <c r="A6" s="3">
        <v>3</v>
      </c>
      <c r="B6" s="8" t="s">
        <v>6</v>
      </c>
      <c r="C6" s="19">
        <v>9.1999999999999993</v>
      </c>
      <c r="D6" s="19">
        <v>2</v>
      </c>
      <c r="E6" s="55"/>
      <c r="F6" s="11">
        <f t="shared" si="0"/>
        <v>-10.9</v>
      </c>
      <c r="G6" s="56"/>
      <c r="H6" s="57"/>
      <c r="I6" s="3">
        <v>3</v>
      </c>
      <c r="J6" s="19">
        <f t="shared" si="3"/>
        <v>9.1999999999999993</v>
      </c>
      <c r="K6" s="19">
        <f t="shared" si="4"/>
        <v>2</v>
      </c>
      <c r="L6" s="11"/>
      <c r="M6" s="12">
        <f t="shared" si="1"/>
        <v>2.6399999999999997</v>
      </c>
      <c r="N6" s="4" t="str">
        <f t="shared" si="2"/>
        <v>REC FINAL</v>
      </c>
      <c r="O6" t="s">
        <v>50</v>
      </c>
    </row>
    <row r="7" spans="1:15" ht="30" customHeight="1" x14ac:dyDescent="0.25">
      <c r="A7" s="3">
        <v>4</v>
      </c>
      <c r="B7" s="8" t="s">
        <v>7</v>
      </c>
      <c r="C7" s="19">
        <v>8.3000000000000007</v>
      </c>
      <c r="D7" s="19">
        <v>3</v>
      </c>
      <c r="E7" s="55"/>
      <c r="F7" s="11">
        <f t="shared" si="0"/>
        <v>-10.35</v>
      </c>
      <c r="G7" s="56"/>
      <c r="H7" s="57"/>
      <c r="I7" s="3">
        <v>4</v>
      </c>
      <c r="J7" s="19">
        <f t="shared" si="3"/>
        <v>8.3000000000000007</v>
      </c>
      <c r="K7" s="19">
        <f t="shared" si="4"/>
        <v>3</v>
      </c>
      <c r="L7" s="11"/>
      <c r="M7" s="12">
        <f t="shared" si="1"/>
        <v>2.8600000000000003</v>
      </c>
      <c r="N7" s="4" t="str">
        <f t="shared" si="2"/>
        <v>REC FINAL</v>
      </c>
      <c r="O7" t="s">
        <v>50</v>
      </c>
    </row>
    <row r="8" spans="1:15" ht="30" customHeight="1" x14ac:dyDescent="0.25">
      <c r="A8" s="3">
        <v>5</v>
      </c>
      <c r="B8" s="8" t="s">
        <v>8</v>
      </c>
      <c r="C8" s="19">
        <v>4.8</v>
      </c>
      <c r="D8" s="19">
        <v>4</v>
      </c>
      <c r="E8" s="55"/>
      <c r="F8" s="11">
        <f t="shared" si="0"/>
        <v>-11.1</v>
      </c>
      <c r="G8" s="56"/>
      <c r="H8" s="57"/>
      <c r="I8" s="3">
        <v>5</v>
      </c>
      <c r="J8" s="19">
        <f t="shared" si="3"/>
        <v>4.8</v>
      </c>
      <c r="K8" s="19">
        <f t="shared" si="4"/>
        <v>4</v>
      </c>
      <c r="L8" s="11"/>
      <c r="M8" s="12">
        <f t="shared" si="1"/>
        <v>2.56</v>
      </c>
      <c r="N8" s="4" t="str">
        <f t="shared" si="2"/>
        <v>REC FINAL</v>
      </c>
      <c r="O8" t="s">
        <v>50</v>
      </c>
    </row>
    <row r="9" spans="1:15" ht="30" customHeight="1" x14ac:dyDescent="0.25">
      <c r="A9" s="3">
        <v>6</v>
      </c>
      <c r="B9" s="8" t="s">
        <v>61</v>
      </c>
      <c r="C9" s="19">
        <v>9.5</v>
      </c>
      <c r="D9" s="19">
        <v>7</v>
      </c>
      <c r="E9" s="55"/>
      <c r="F9" s="11">
        <f t="shared" si="0"/>
        <v>-5.75</v>
      </c>
      <c r="G9" s="56"/>
      <c r="H9" s="57"/>
      <c r="I9" s="3">
        <v>6</v>
      </c>
      <c r="J9" s="19">
        <f t="shared" si="3"/>
        <v>9.5</v>
      </c>
      <c r="K9" s="19">
        <f t="shared" si="4"/>
        <v>7</v>
      </c>
      <c r="L9" s="11"/>
      <c r="M9" s="12">
        <f t="shared" si="1"/>
        <v>4.7</v>
      </c>
      <c r="N9" s="4" t="str">
        <f t="shared" si="2"/>
        <v>REC FINAL</v>
      </c>
      <c r="O9" t="s">
        <v>50</v>
      </c>
    </row>
    <row r="10" spans="1:15" ht="30" customHeight="1" x14ac:dyDescent="0.25">
      <c r="A10" s="3">
        <v>7</v>
      </c>
      <c r="B10" s="8"/>
      <c r="C10" s="19">
        <v>10</v>
      </c>
      <c r="D10" s="19">
        <v>7</v>
      </c>
      <c r="E10" s="55"/>
      <c r="F10" s="11">
        <f t="shared" si="0"/>
        <v>-5.5</v>
      </c>
      <c r="G10" s="56"/>
      <c r="H10" s="57"/>
      <c r="I10" s="3">
        <v>7</v>
      </c>
      <c r="J10" s="19">
        <f t="shared" si="3"/>
        <v>10</v>
      </c>
      <c r="K10" s="19">
        <f t="shared" si="4"/>
        <v>7</v>
      </c>
      <c r="L10" s="11"/>
      <c r="M10" s="12">
        <f t="shared" si="1"/>
        <v>4.8</v>
      </c>
      <c r="N10" s="4" t="str">
        <f t="shared" si="2"/>
        <v>REC FINAL</v>
      </c>
      <c r="O10" t="s">
        <v>50</v>
      </c>
    </row>
    <row r="11" spans="1:15" ht="30" customHeight="1" x14ac:dyDescent="0.25">
      <c r="A11" s="3">
        <v>8</v>
      </c>
      <c r="B11" s="8"/>
      <c r="C11" s="19">
        <v>7.2</v>
      </c>
      <c r="D11" s="19"/>
      <c r="E11" s="55"/>
      <c r="F11" s="11">
        <f t="shared" si="0"/>
        <v>-13.9</v>
      </c>
      <c r="G11" s="56"/>
      <c r="H11" s="57"/>
      <c r="I11" s="3">
        <v>8</v>
      </c>
      <c r="J11" s="19">
        <f t="shared" si="3"/>
        <v>7.2</v>
      </c>
      <c r="K11" s="19">
        <f t="shared" si="4"/>
        <v>0</v>
      </c>
      <c r="L11" s="11"/>
      <c r="M11" s="12">
        <f t="shared" si="1"/>
        <v>1.44</v>
      </c>
      <c r="N11" s="4" t="str">
        <f t="shared" si="2"/>
        <v>REC FINAL</v>
      </c>
      <c r="O11" t="s">
        <v>50</v>
      </c>
    </row>
    <row r="12" spans="1:15" ht="30" customHeight="1" x14ac:dyDescent="0.25">
      <c r="A12" s="3">
        <v>9</v>
      </c>
      <c r="B12" s="8"/>
      <c r="C12" s="19">
        <v>8.5</v>
      </c>
      <c r="D12" s="19">
        <v>7</v>
      </c>
      <c r="E12" s="55"/>
      <c r="F12" s="11">
        <f t="shared" si="0"/>
        <v>-6.25</v>
      </c>
      <c r="G12" s="56"/>
      <c r="H12" s="57"/>
      <c r="I12" s="3">
        <v>9</v>
      </c>
      <c r="J12" s="19">
        <f t="shared" si="3"/>
        <v>8.5</v>
      </c>
      <c r="K12" s="19">
        <f t="shared" si="4"/>
        <v>7</v>
      </c>
      <c r="L12" s="11"/>
      <c r="M12" s="12">
        <f t="shared" si="1"/>
        <v>4.5</v>
      </c>
      <c r="N12" s="4" t="str">
        <f t="shared" si="2"/>
        <v>REC FINAL</v>
      </c>
      <c r="O12" t="s">
        <v>50</v>
      </c>
    </row>
    <row r="13" spans="1:15" ht="30" customHeight="1" x14ac:dyDescent="0.25">
      <c r="A13" s="3">
        <v>10</v>
      </c>
      <c r="B13" s="8"/>
      <c r="C13" s="19">
        <v>6.4</v>
      </c>
      <c r="D13" s="19"/>
      <c r="E13" s="55"/>
      <c r="F13" s="11">
        <f t="shared" si="0"/>
        <v>-14.3</v>
      </c>
      <c r="G13" s="56"/>
      <c r="H13" s="57"/>
      <c r="I13" s="3">
        <v>10</v>
      </c>
      <c r="J13" s="19">
        <f t="shared" si="3"/>
        <v>6.4</v>
      </c>
      <c r="K13" s="19">
        <f t="shared" si="4"/>
        <v>0</v>
      </c>
      <c r="L13" s="11"/>
      <c r="M13" s="12">
        <f t="shared" si="1"/>
        <v>1.28</v>
      </c>
      <c r="N13" s="4" t="str">
        <f t="shared" si="2"/>
        <v>REC FINAL</v>
      </c>
      <c r="O13" t="s">
        <v>50</v>
      </c>
    </row>
    <row r="14" spans="1:15" ht="30" customHeight="1" x14ac:dyDescent="0.25">
      <c r="A14" s="3">
        <v>11</v>
      </c>
      <c r="B14" s="8"/>
      <c r="C14" s="19">
        <v>5.6</v>
      </c>
      <c r="D14" s="19"/>
      <c r="E14" s="55"/>
      <c r="F14" s="11">
        <f t="shared" si="0"/>
        <v>-14.7</v>
      </c>
      <c r="G14" s="56"/>
      <c r="H14" s="57"/>
      <c r="I14" s="3">
        <v>11</v>
      </c>
      <c r="J14" s="19">
        <f t="shared" si="3"/>
        <v>5.6</v>
      </c>
      <c r="K14" s="19">
        <f t="shared" si="4"/>
        <v>0</v>
      </c>
      <c r="L14" s="11"/>
      <c r="M14" s="12">
        <f t="shared" si="1"/>
        <v>1.1199999999999999</v>
      </c>
      <c r="N14" s="4" t="str">
        <f t="shared" si="2"/>
        <v>REC FINAL</v>
      </c>
      <c r="O14" t="s">
        <v>50</v>
      </c>
    </row>
    <row r="15" spans="1:15" ht="30" customHeight="1" x14ac:dyDescent="0.25">
      <c r="A15" s="3">
        <v>12</v>
      </c>
      <c r="B15" s="8"/>
      <c r="C15" s="19">
        <v>5.4</v>
      </c>
      <c r="D15" s="19"/>
      <c r="E15" s="55"/>
      <c r="F15" s="11">
        <f t="shared" si="0"/>
        <v>-14.8</v>
      </c>
      <c r="G15" s="56"/>
      <c r="H15" s="57"/>
      <c r="I15" s="3">
        <v>12</v>
      </c>
      <c r="J15" s="19">
        <f t="shared" si="3"/>
        <v>5.4</v>
      </c>
      <c r="K15" s="19">
        <f t="shared" si="4"/>
        <v>0</v>
      </c>
      <c r="L15" s="11"/>
      <c r="M15" s="12">
        <f t="shared" si="1"/>
        <v>1.08</v>
      </c>
      <c r="N15" s="4" t="str">
        <f t="shared" si="2"/>
        <v>REC FINAL</v>
      </c>
      <c r="O15" t="s">
        <v>50</v>
      </c>
    </row>
    <row r="16" spans="1:15" ht="30" customHeight="1" x14ac:dyDescent="0.25">
      <c r="A16" s="3"/>
      <c r="B16" s="8"/>
      <c r="C16" s="19">
        <v>8.3000000000000007</v>
      </c>
      <c r="D16" s="19">
        <v>8.1</v>
      </c>
      <c r="E16" s="55"/>
      <c r="F16" s="11">
        <f t="shared" si="0"/>
        <v>-5.25</v>
      </c>
      <c r="G16" s="56"/>
      <c r="H16" s="57"/>
      <c r="I16" s="3">
        <v>13</v>
      </c>
      <c r="J16" s="19">
        <f t="shared" si="3"/>
        <v>8.3000000000000007</v>
      </c>
      <c r="K16" s="19">
        <f t="shared" si="4"/>
        <v>8.1</v>
      </c>
      <c r="L16" s="11"/>
      <c r="M16" s="12">
        <f t="shared" si="1"/>
        <v>4.9000000000000004</v>
      </c>
      <c r="N16" s="4" t="str">
        <f t="shared" si="2"/>
        <v>REC FINAL</v>
      </c>
      <c r="O16" t="s">
        <v>50</v>
      </c>
    </row>
    <row r="17" spans="1:15" ht="30" customHeight="1" x14ac:dyDescent="0.25">
      <c r="A17" s="3"/>
      <c r="B17" s="8"/>
      <c r="C17" s="19">
        <v>8.1</v>
      </c>
      <c r="D17" s="19"/>
      <c r="E17" s="55"/>
      <c r="F17" s="11">
        <f t="shared" si="0"/>
        <v>-13.45</v>
      </c>
      <c r="G17" s="56"/>
      <c r="H17" s="57"/>
      <c r="I17" s="3">
        <v>14</v>
      </c>
      <c r="J17" s="19">
        <f t="shared" si="3"/>
        <v>8.1</v>
      </c>
      <c r="K17" s="19">
        <f t="shared" si="4"/>
        <v>0</v>
      </c>
      <c r="L17" s="11"/>
      <c r="M17" s="12">
        <f t="shared" si="1"/>
        <v>1.6199999999999999</v>
      </c>
      <c r="N17" s="4" t="str">
        <f t="shared" si="2"/>
        <v>REC FINAL</v>
      </c>
      <c r="O17" t="s">
        <v>50</v>
      </c>
    </row>
    <row r="18" spans="1:15" ht="30" customHeight="1" x14ac:dyDescent="0.25">
      <c r="A18" s="3"/>
      <c r="B18" s="8"/>
      <c r="C18" s="19">
        <v>7.8</v>
      </c>
      <c r="D18" s="19"/>
      <c r="E18" s="55"/>
      <c r="F18" s="11">
        <f t="shared" si="0"/>
        <v>-13.6</v>
      </c>
      <c r="G18" s="56"/>
      <c r="H18" s="57"/>
      <c r="I18" s="3">
        <v>15</v>
      </c>
      <c r="J18" s="19">
        <f t="shared" si="3"/>
        <v>7.8</v>
      </c>
      <c r="K18" s="19">
        <f t="shared" si="4"/>
        <v>0</v>
      </c>
      <c r="L18" s="11"/>
      <c r="M18" s="12">
        <f t="shared" si="1"/>
        <v>1.56</v>
      </c>
      <c r="N18" s="4" t="str">
        <f t="shared" si="2"/>
        <v>REC FINAL</v>
      </c>
      <c r="O18" t="s">
        <v>50</v>
      </c>
    </row>
    <row r="19" spans="1:15" ht="30" customHeight="1" x14ac:dyDescent="0.25">
      <c r="A19" s="3"/>
      <c r="B19" s="8"/>
      <c r="C19" s="19">
        <v>7.8</v>
      </c>
      <c r="D19" s="19">
        <v>7.6</v>
      </c>
      <c r="E19" s="55"/>
      <c r="F19" s="11">
        <f t="shared" si="0"/>
        <v>-6</v>
      </c>
      <c r="G19" s="56"/>
      <c r="H19" s="57"/>
      <c r="I19" s="3">
        <v>16</v>
      </c>
      <c r="J19" s="19">
        <f t="shared" si="3"/>
        <v>7.8</v>
      </c>
      <c r="K19" s="19">
        <f t="shared" si="4"/>
        <v>7.6</v>
      </c>
      <c r="L19" s="11"/>
      <c r="M19" s="12">
        <f t="shared" si="1"/>
        <v>4.5999999999999996</v>
      </c>
      <c r="N19" s="4" t="str">
        <f t="shared" si="2"/>
        <v>REC FINAL</v>
      </c>
      <c r="O19" t="s">
        <v>50</v>
      </c>
    </row>
    <row r="20" spans="1:15" ht="30" customHeight="1" x14ac:dyDescent="0.25">
      <c r="A20" s="3"/>
      <c r="B20" s="8"/>
      <c r="C20" s="19">
        <v>8.8000000000000007</v>
      </c>
      <c r="D20" s="19">
        <v>7.4</v>
      </c>
      <c r="E20" s="55"/>
      <c r="F20" s="11">
        <f t="shared" si="0"/>
        <v>-5.6999999999999993</v>
      </c>
      <c r="G20" s="56"/>
      <c r="H20" s="57"/>
      <c r="I20" s="3">
        <v>17</v>
      </c>
      <c r="J20" s="19">
        <f t="shared" si="3"/>
        <v>8.8000000000000007</v>
      </c>
      <c r="K20" s="19">
        <f t="shared" si="4"/>
        <v>7.4</v>
      </c>
      <c r="L20" s="11"/>
      <c r="M20" s="12">
        <f t="shared" si="1"/>
        <v>4.7200000000000006</v>
      </c>
      <c r="N20" s="4" t="str">
        <f t="shared" si="2"/>
        <v>REC FINAL</v>
      </c>
      <c r="O20" t="s">
        <v>50</v>
      </c>
    </row>
    <row r="21" spans="1:15" ht="30" customHeight="1" x14ac:dyDescent="0.25">
      <c r="A21" s="3"/>
      <c r="B21" s="8"/>
      <c r="C21" s="19">
        <v>9.4</v>
      </c>
      <c r="D21" s="19">
        <v>7</v>
      </c>
      <c r="E21" s="55"/>
      <c r="F21" s="11">
        <f t="shared" si="0"/>
        <v>-5.8000000000000007</v>
      </c>
      <c r="G21" s="56"/>
      <c r="H21" s="57"/>
      <c r="I21" s="3">
        <v>18</v>
      </c>
      <c r="J21" s="19">
        <f t="shared" si="3"/>
        <v>9.4</v>
      </c>
      <c r="K21" s="19">
        <f t="shared" si="4"/>
        <v>7</v>
      </c>
      <c r="L21" s="11"/>
      <c r="M21" s="12">
        <f t="shared" si="1"/>
        <v>4.68</v>
      </c>
      <c r="N21" s="4" t="str">
        <f t="shared" si="2"/>
        <v>REC FINAL</v>
      </c>
      <c r="O21" t="s">
        <v>50</v>
      </c>
    </row>
    <row r="22" spans="1:15" ht="30" customHeight="1" x14ac:dyDescent="0.25">
      <c r="A22" s="3"/>
      <c r="B22" s="8"/>
      <c r="C22" s="19">
        <v>10</v>
      </c>
      <c r="D22" s="19">
        <v>7.3</v>
      </c>
      <c r="E22" s="55"/>
      <c r="F22" s="11">
        <f t="shared" si="0"/>
        <v>-5.1999999999999993</v>
      </c>
      <c r="G22" s="56"/>
      <c r="H22" s="57"/>
      <c r="I22" s="3">
        <v>19</v>
      </c>
      <c r="J22" s="19">
        <f t="shared" si="3"/>
        <v>10</v>
      </c>
      <c r="K22" s="19">
        <f t="shared" si="4"/>
        <v>7.3</v>
      </c>
      <c r="L22" s="11"/>
      <c r="M22" s="12">
        <f t="shared" si="1"/>
        <v>4.92</v>
      </c>
      <c r="N22" s="4" t="str">
        <f t="shared" si="2"/>
        <v>REC FINAL</v>
      </c>
      <c r="O22" t="s">
        <v>50</v>
      </c>
    </row>
    <row r="23" spans="1:15" ht="30" customHeight="1" x14ac:dyDescent="0.25">
      <c r="A23" s="3"/>
      <c r="B23" s="8"/>
      <c r="C23" s="19">
        <v>8.3000000000000007</v>
      </c>
      <c r="D23" s="19">
        <v>9</v>
      </c>
      <c r="E23" s="55"/>
      <c r="F23" s="11">
        <f t="shared" si="0"/>
        <v>-4.3499999999999996</v>
      </c>
      <c r="G23" s="56"/>
      <c r="H23" s="57"/>
      <c r="I23" s="3">
        <v>20</v>
      </c>
      <c r="J23" s="19">
        <f t="shared" si="3"/>
        <v>8.3000000000000007</v>
      </c>
      <c r="K23" s="19">
        <f t="shared" si="4"/>
        <v>9</v>
      </c>
      <c r="L23" s="11"/>
      <c r="M23" s="12">
        <f t="shared" si="1"/>
        <v>5.26</v>
      </c>
      <c r="N23" s="4" t="str">
        <f t="shared" si="2"/>
        <v>REC FINAL</v>
      </c>
      <c r="O23" t="s">
        <v>50</v>
      </c>
    </row>
    <row r="24" spans="1:15" ht="30" customHeight="1" x14ac:dyDescent="0.25">
      <c r="A24" s="3"/>
      <c r="B24" s="8"/>
      <c r="C24" s="19">
        <v>7.3</v>
      </c>
      <c r="D24" s="19">
        <v>7.1</v>
      </c>
      <c r="E24" s="55"/>
      <c r="F24" s="11">
        <f t="shared" si="0"/>
        <v>-6.75</v>
      </c>
      <c r="G24" s="56"/>
      <c r="H24" s="57"/>
      <c r="I24" s="3">
        <v>21</v>
      </c>
      <c r="J24" s="19">
        <f t="shared" si="3"/>
        <v>7.3</v>
      </c>
      <c r="K24" s="19">
        <f t="shared" si="4"/>
        <v>7.1</v>
      </c>
      <c r="L24" s="11"/>
      <c r="M24" s="12">
        <f t="shared" si="1"/>
        <v>4.3</v>
      </c>
      <c r="N24" s="4" t="str">
        <f t="shared" si="2"/>
        <v>REC FINAL</v>
      </c>
      <c r="O24" t="s">
        <v>50</v>
      </c>
    </row>
    <row r="25" spans="1:15" ht="30" customHeight="1" x14ac:dyDescent="0.25">
      <c r="A25" s="3"/>
      <c r="B25" s="8"/>
      <c r="C25" s="19">
        <v>8.6999999999999993</v>
      </c>
      <c r="D25" s="19">
        <v>7</v>
      </c>
      <c r="E25" s="55"/>
      <c r="F25" s="11">
        <f t="shared" si="0"/>
        <v>-6.15</v>
      </c>
      <c r="G25" s="56"/>
      <c r="H25" s="57"/>
      <c r="I25" s="3">
        <v>22</v>
      </c>
      <c r="J25" s="19">
        <f t="shared" si="3"/>
        <v>8.6999999999999993</v>
      </c>
      <c r="K25" s="19">
        <f t="shared" si="4"/>
        <v>7</v>
      </c>
      <c r="L25" s="11"/>
      <c r="M25" s="12">
        <f t="shared" si="1"/>
        <v>4.54</v>
      </c>
      <c r="N25" s="4" t="str">
        <f t="shared" si="2"/>
        <v>REC FINAL</v>
      </c>
      <c r="O25" t="s">
        <v>50</v>
      </c>
    </row>
    <row r="26" spans="1:15" ht="30" customHeight="1" x14ac:dyDescent="0.25">
      <c r="A26" s="3"/>
      <c r="B26" s="8"/>
      <c r="C26" s="19">
        <v>5.4</v>
      </c>
      <c r="D26" s="19"/>
      <c r="E26" s="55"/>
      <c r="F26" s="11">
        <f t="shared" si="0"/>
        <v>-14.8</v>
      </c>
      <c r="G26" s="56"/>
      <c r="H26" s="57"/>
      <c r="I26" s="3">
        <v>23</v>
      </c>
      <c r="J26" s="19">
        <f t="shared" si="3"/>
        <v>5.4</v>
      </c>
      <c r="K26" s="19">
        <f t="shared" si="4"/>
        <v>0</v>
      </c>
      <c r="L26" s="11"/>
      <c r="M26" s="12">
        <f t="shared" si="1"/>
        <v>1.08</v>
      </c>
      <c r="N26" s="4" t="str">
        <f t="shared" si="2"/>
        <v>REC FINAL</v>
      </c>
      <c r="O26" t="s">
        <v>50</v>
      </c>
    </row>
    <row r="27" spans="1:15" ht="30" customHeight="1" x14ac:dyDescent="0.25">
      <c r="A27" s="3"/>
      <c r="B27" s="8"/>
      <c r="C27" s="19">
        <v>7</v>
      </c>
      <c r="D27" s="19"/>
      <c r="E27" s="55"/>
      <c r="F27" s="11">
        <f t="shared" si="0"/>
        <v>-14</v>
      </c>
      <c r="G27" s="56"/>
      <c r="H27" s="57"/>
      <c r="I27" s="3">
        <v>24</v>
      </c>
      <c r="J27" s="19">
        <f t="shared" si="3"/>
        <v>7</v>
      </c>
      <c r="K27" s="19">
        <f t="shared" si="4"/>
        <v>0</v>
      </c>
      <c r="L27" s="11"/>
      <c r="M27" s="12">
        <f t="shared" si="1"/>
        <v>1.4</v>
      </c>
      <c r="N27" s="4" t="str">
        <f t="shared" si="2"/>
        <v>REC FINAL</v>
      </c>
      <c r="O27" t="s">
        <v>50</v>
      </c>
    </row>
    <row r="28" spans="1:15" ht="30" customHeight="1" x14ac:dyDescent="0.25">
      <c r="A28" s="3"/>
      <c r="B28" s="8"/>
      <c r="C28" s="19"/>
      <c r="D28" s="19">
        <v>7.4</v>
      </c>
      <c r="E28" s="55"/>
      <c r="F28" s="11">
        <f t="shared" si="0"/>
        <v>-10.1</v>
      </c>
      <c r="G28" s="56"/>
      <c r="H28" s="57"/>
      <c r="I28" s="3">
        <v>25</v>
      </c>
      <c r="J28" s="19">
        <f t="shared" si="3"/>
        <v>0</v>
      </c>
      <c r="K28" s="19">
        <f t="shared" si="4"/>
        <v>7.4</v>
      </c>
      <c r="L28" s="11"/>
      <c r="M28" s="12">
        <f t="shared" si="1"/>
        <v>2.96</v>
      </c>
      <c r="N28" s="4" t="str">
        <f t="shared" si="2"/>
        <v>REC FINAL</v>
      </c>
      <c r="O28" t="s">
        <v>50</v>
      </c>
    </row>
    <row r="29" spans="1:15" ht="15.75" customHeight="1" x14ac:dyDescent="0.3">
      <c r="A29" s="1"/>
      <c r="B29" s="2"/>
      <c r="C29" s="13"/>
      <c r="D29" s="13"/>
      <c r="E29" s="55"/>
      <c r="F29" s="13"/>
      <c r="G29" s="13"/>
      <c r="H29" s="13"/>
      <c r="I29" s="9"/>
      <c r="J29" s="13"/>
      <c r="K29" s="13"/>
      <c r="L29" s="13"/>
      <c r="M29" s="14"/>
      <c r="N29" s="9"/>
    </row>
    <row r="30" spans="1:15" ht="15.75" customHeight="1" x14ac:dyDescent="0.3">
      <c r="A30" s="1"/>
      <c r="B30" s="2"/>
      <c r="C30" s="13"/>
      <c r="D30" s="13"/>
      <c r="E30" s="55"/>
      <c r="F30" s="13"/>
      <c r="G30" s="13"/>
      <c r="H30" s="13"/>
      <c r="I30" s="9"/>
      <c r="J30" s="13"/>
      <c r="K30" s="13"/>
      <c r="L30" s="13"/>
      <c r="M30" s="14"/>
      <c r="N30" s="9"/>
    </row>
    <row r="31" spans="1:15" ht="15.75" customHeight="1" x14ac:dyDescent="0.3">
      <c r="A31" s="1"/>
      <c r="B31" s="2"/>
      <c r="C31" s="13"/>
      <c r="D31" s="13"/>
      <c r="E31" s="55"/>
      <c r="F31" s="13"/>
      <c r="G31" s="13"/>
      <c r="H31" s="13"/>
      <c r="I31" s="9"/>
      <c r="J31" s="13"/>
      <c r="K31" s="13"/>
      <c r="L31" s="13"/>
      <c r="M31" s="14"/>
      <c r="N31" s="9"/>
    </row>
    <row r="32" spans="1:15" ht="15.75" customHeight="1" x14ac:dyDescent="0.3">
      <c r="A32" s="1"/>
      <c r="B32" s="2"/>
      <c r="C32" s="13"/>
      <c r="D32" s="13"/>
      <c r="E32" s="55"/>
      <c r="F32" s="13"/>
      <c r="G32" s="13"/>
      <c r="H32" s="13"/>
      <c r="I32" s="9"/>
      <c r="J32" s="13"/>
      <c r="K32" s="13"/>
      <c r="L32" s="13"/>
      <c r="M32" s="14"/>
      <c r="N32" s="9"/>
    </row>
    <row r="33" spans="1:14" ht="15.75" customHeight="1" x14ac:dyDescent="0.3">
      <c r="A33" s="1"/>
      <c r="B33" s="2"/>
      <c r="C33" s="13"/>
      <c r="D33" s="13"/>
      <c r="E33" s="55"/>
      <c r="F33" s="13"/>
      <c r="G33" s="13"/>
      <c r="H33" s="13"/>
      <c r="I33" s="9"/>
      <c r="J33" s="13"/>
      <c r="K33" s="13"/>
      <c r="L33" s="13"/>
      <c r="M33" s="14"/>
      <c r="N33" s="9"/>
    </row>
    <row r="34" spans="1:14" ht="15.75" customHeight="1" x14ac:dyDescent="0.3">
      <c r="A34" s="1"/>
      <c r="B34" s="2"/>
      <c r="C34" s="13"/>
      <c r="D34" s="13"/>
      <c r="E34" s="55"/>
      <c r="F34" s="13"/>
      <c r="G34" s="13"/>
      <c r="H34" s="13"/>
      <c r="I34" s="9"/>
      <c r="J34" s="13"/>
      <c r="K34" s="13"/>
      <c r="L34" s="13"/>
      <c r="M34" s="14"/>
      <c r="N34" s="9"/>
    </row>
    <row r="35" spans="1:14" ht="15.75" customHeight="1" x14ac:dyDescent="0.3">
      <c r="A35" s="1"/>
      <c r="B35" s="2"/>
      <c r="C35" s="13"/>
      <c r="D35" s="13"/>
      <c r="E35" s="55"/>
      <c r="F35" s="13"/>
      <c r="G35" s="13"/>
      <c r="H35" s="13"/>
      <c r="I35" s="9"/>
      <c r="J35" s="13"/>
      <c r="K35" s="13"/>
      <c r="L35" s="13"/>
      <c r="M35" s="14"/>
      <c r="N35" s="9"/>
    </row>
    <row r="36" spans="1:14" ht="15.75" customHeight="1" x14ac:dyDescent="0.3">
      <c r="A36" s="1"/>
      <c r="B36" s="2"/>
      <c r="C36" s="13"/>
      <c r="D36" s="13"/>
      <c r="E36" s="55"/>
      <c r="F36" s="13"/>
      <c r="G36" s="13"/>
      <c r="H36" s="13"/>
      <c r="I36" s="9"/>
      <c r="J36" s="13"/>
      <c r="K36" s="13"/>
      <c r="L36" s="13"/>
      <c r="M36" s="14"/>
      <c r="N36" s="9"/>
    </row>
    <row r="37" spans="1:14" ht="15.75" customHeight="1" x14ac:dyDescent="0.3">
      <c r="A37" s="1"/>
      <c r="B37" s="2"/>
      <c r="C37" s="13"/>
      <c r="D37" s="13"/>
      <c r="E37" s="55"/>
      <c r="F37" s="13"/>
      <c r="G37" s="13"/>
      <c r="H37" s="13"/>
      <c r="I37" s="9"/>
      <c r="J37" s="13"/>
      <c r="K37" s="13"/>
      <c r="L37" s="13"/>
      <c r="M37" s="14"/>
      <c r="N37" s="9"/>
    </row>
    <row r="38" spans="1:14" ht="15.75" customHeight="1" x14ac:dyDescent="0.3">
      <c r="A38" s="1"/>
      <c r="B38" s="2"/>
      <c r="C38" s="13"/>
      <c r="D38" s="13"/>
      <c r="E38" s="55"/>
      <c r="F38" s="13"/>
      <c r="G38" s="13"/>
      <c r="H38" s="13"/>
      <c r="I38" s="9"/>
      <c r="J38" s="13"/>
      <c r="K38" s="13"/>
      <c r="L38" s="13"/>
      <c r="M38" s="14"/>
      <c r="N38" s="9"/>
    </row>
    <row r="39" spans="1:14" ht="15.75" customHeight="1" x14ac:dyDescent="0.3">
      <c r="A39" s="1"/>
      <c r="B39" s="2"/>
      <c r="C39" s="13"/>
      <c r="D39" s="13"/>
      <c r="E39" s="55"/>
      <c r="F39" s="13"/>
      <c r="G39" s="13"/>
      <c r="H39" s="13"/>
      <c r="I39" s="9"/>
      <c r="J39" s="13"/>
      <c r="K39" s="13"/>
      <c r="L39" s="13"/>
      <c r="M39" s="14"/>
      <c r="N39" s="9"/>
    </row>
    <row r="40" spans="1:14" ht="15.75" customHeight="1" x14ac:dyDescent="0.25"/>
    <row r="41" spans="1:14" ht="15.75" customHeight="1" x14ac:dyDescent="0.25"/>
    <row r="42" spans="1:14" ht="15.75" customHeight="1" x14ac:dyDescent="0.25"/>
    <row r="43" spans="1:14" ht="15.75" customHeight="1" x14ac:dyDescent="0.25"/>
    <row r="44" spans="1:14" ht="15.75" customHeight="1" x14ac:dyDescent="0.25"/>
    <row r="45" spans="1:14" ht="15.75" customHeight="1" x14ac:dyDescent="0.25"/>
    <row r="46" spans="1:14" ht="15.75" customHeight="1" x14ac:dyDescent="0.25"/>
    <row r="47" spans="1:14" ht="15.75" customHeight="1" x14ac:dyDescent="0.25"/>
    <row r="48" spans="1:14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4">
    <mergeCell ref="E3:E39"/>
    <mergeCell ref="G3:H28"/>
    <mergeCell ref="A1:F2"/>
    <mergeCell ref="I1:N2"/>
  </mergeCells>
  <conditionalFormatting sqref="A4:D28 F4:F28 I4:M28">
    <cfRule type="expression" dxfId="28" priority="1">
      <formula>MOD(ROW(),2)=0</formula>
    </cfRule>
  </conditionalFormatting>
  <conditionalFormatting sqref="N4:N39">
    <cfRule type="containsText" dxfId="27" priority="2" operator="containsText" text="APROVADO">
      <formula>NOT(ISERROR(SEARCH(("APROVADO"),(N4))))</formula>
    </cfRule>
    <cfRule type="containsText" dxfId="26" priority="3" operator="containsText" text="REC FINAL">
      <formula>NOT(ISERROR(SEARCH(("REC FINAL"),(N4))))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84465-5933-42C6-B993-9199ADED2D62}">
  <sheetPr>
    <tabColor theme="4" tint="-0.249977111117893"/>
    <outlinePr summaryBelow="0" summaryRight="0"/>
  </sheetPr>
  <dimension ref="A1:O990"/>
  <sheetViews>
    <sheetView showGridLines="0" topLeftCell="A3" workbookViewId="0">
      <selection activeCell="B10" sqref="B10"/>
    </sheetView>
  </sheetViews>
  <sheetFormatPr defaultColWidth="12.54296875" defaultRowHeight="15" customHeight="1" x14ac:dyDescent="0.25"/>
  <cols>
    <col min="1" max="1" width="6.1796875" customWidth="1"/>
    <col min="2" max="2" width="40.7265625" customWidth="1"/>
    <col min="3" max="4" width="12.54296875" customWidth="1"/>
    <col min="5" max="5" width="4.6328125" customWidth="1"/>
    <col min="6" max="6" width="12.54296875" customWidth="1"/>
    <col min="7" max="7" width="3.7265625" customWidth="1"/>
    <col min="8" max="8" width="4.26953125" customWidth="1"/>
    <col min="9" max="9" width="8.81640625" customWidth="1"/>
  </cols>
  <sheetData>
    <row r="1" spans="1:15" ht="15.75" customHeight="1" x14ac:dyDescent="0.25">
      <c r="A1" s="58" t="s">
        <v>0</v>
      </c>
      <c r="B1" s="58"/>
      <c r="C1" s="58"/>
      <c r="D1" s="58"/>
      <c r="E1" s="58"/>
      <c r="F1" s="58"/>
      <c r="I1" s="59" t="s">
        <v>1</v>
      </c>
      <c r="J1" s="59"/>
      <c r="K1" s="59"/>
      <c r="L1" s="59"/>
      <c r="M1" s="59"/>
      <c r="N1" s="59"/>
    </row>
    <row r="2" spans="1:15" ht="15.75" customHeight="1" x14ac:dyDescent="0.25">
      <c r="A2" s="58"/>
      <c r="B2" s="58"/>
      <c r="C2" s="58"/>
      <c r="D2" s="58"/>
      <c r="E2" s="58"/>
      <c r="F2" s="58"/>
      <c r="I2" s="59"/>
      <c r="J2" s="59"/>
      <c r="K2" s="59"/>
      <c r="L2" s="59"/>
      <c r="M2" s="59"/>
      <c r="N2" s="59"/>
    </row>
    <row r="3" spans="1:15" ht="60" customHeight="1" x14ac:dyDescent="0.25">
      <c r="A3" s="15" t="s">
        <v>2</v>
      </c>
      <c r="B3" s="4" t="s">
        <v>3</v>
      </c>
      <c r="C3" s="5" t="s">
        <v>35</v>
      </c>
      <c r="D3" s="5" t="s">
        <v>36</v>
      </c>
      <c r="E3" s="5" t="s">
        <v>58</v>
      </c>
      <c r="F3" s="5" t="s">
        <v>37</v>
      </c>
      <c r="G3" s="61" t="e" vm="1">
        <v>#VALUE!</v>
      </c>
      <c r="H3" s="61"/>
      <c r="I3" s="3" t="s">
        <v>40</v>
      </c>
      <c r="J3" s="6" t="s">
        <v>38</v>
      </c>
      <c r="K3" s="6" t="s">
        <v>36</v>
      </c>
      <c r="L3" s="6" t="s">
        <v>39</v>
      </c>
      <c r="M3" s="7" t="s">
        <v>33</v>
      </c>
      <c r="N3" s="7" t="s">
        <v>34</v>
      </c>
    </row>
    <row r="4" spans="1:15" ht="30" customHeight="1" x14ac:dyDescent="0.25">
      <c r="A4" s="15">
        <v>1</v>
      </c>
      <c r="B4" s="17" t="s">
        <v>9</v>
      </c>
      <c r="C4" s="19">
        <v>7.8</v>
      </c>
      <c r="D4" s="19"/>
      <c r="E4" s="53" t="e" vm="2">
        <v>#VALUE!</v>
      </c>
      <c r="F4" s="11">
        <f t="shared" ref="F4:F30" si="0">(((C4)+(2*D4)-35)/2)</f>
        <v>-13.6</v>
      </c>
      <c r="G4" s="62"/>
      <c r="H4" s="62"/>
      <c r="I4" s="3">
        <v>1</v>
      </c>
      <c r="J4" s="19">
        <f>C4</f>
        <v>7.8</v>
      </c>
      <c r="K4" s="19">
        <f>D4</f>
        <v>0</v>
      </c>
      <c r="L4" s="11"/>
      <c r="M4" s="12">
        <f t="shared" ref="M4:M28" si="1">(((J4+(2*K4)+(2*L4))/5))</f>
        <v>1.56</v>
      </c>
      <c r="N4" s="4" t="str">
        <f t="shared" ref="N4:N30" si="2">IF(M4&gt;=7,"APROVADO","REC FINAL")</f>
        <v>REC FINAL</v>
      </c>
      <c r="O4" t="s">
        <v>51</v>
      </c>
    </row>
    <row r="5" spans="1:15" ht="30" customHeight="1" x14ac:dyDescent="0.25">
      <c r="A5" s="15">
        <v>2</v>
      </c>
      <c r="B5" s="17" t="s">
        <v>10</v>
      </c>
      <c r="C5" s="19">
        <v>8</v>
      </c>
      <c r="D5" s="19"/>
      <c r="E5" s="53" t="e" vm="3">
        <v>#VALUE!</v>
      </c>
      <c r="F5" s="11">
        <f t="shared" si="0"/>
        <v>-13.5</v>
      </c>
      <c r="G5" s="62"/>
      <c r="H5" s="62"/>
      <c r="I5" s="3">
        <v>2</v>
      </c>
      <c r="J5" s="19">
        <f t="shared" ref="J5:J30" si="3">C5</f>
        <v>8</v>
      </c>
      <c r="K5" s="19">
        <f t="shared" ref="K5:K30" si="4">D5</f>
        <v>0</v>
      </c>
      <c r="L5" s="11"/>
      <c r="M5" s="12">
        <f t="shared" si="1"/>
        <v>1.6</v>
      </c>
      <c r="N5" s="4" t="str">
        <f t="shared" si="2"/>
        <v>REC FINAL</v>
      </c>
      <c r="O5" t="s">
        <v>51</v>
      </c>
    </row>
    <row r="6" spans="1:15" ht="30" customHeight="1" x14ac:dyDescent="0.25">
      <c r="A6" s="15">
        <v>3</v>
      </c>
      <c r="B6" s="17" t="s">
        <v>11</v>
      </c>
      <c r="C6" s="19">
        <v>6</v>
      </c>
      <c r="D6" s="19"/>
      <c r="E6" s="53" t="e" vm="4">
        <v>#VALUE!</v>
      </c>
      <c r="F6" s="11">
        <f t="shared" si="0"/>
        <v>-14.5</v>
      </c>
      <c r="G6" s="62"/>
      <c r="H6" s="62"/>
      <c r="I6" s="3">
        <v>3</v>
      </c>
      <c r="J6" s="19">
        <f t="shared" si="3"/>
        <v>6</v>
      </c>
      <c r="K6" s="19">
        <f t="shared" si="4"/>
        <v>0</v>
      </c>
      <c r="L6" s="11"/>
      <c r="M6" s="12">
        <f t="shared" si="1"/>
        <v>1.2</v>
      </c>
      <c r="N6" s="4" t="str">
        <f t="shared" si="2"/>
        <v>REC FINAL</v>
      </c>
      <c r="O6" t="s">
        <v>51</v>
      </c>
    </row>
    <row r="7" spans="1:15" ht="30" customHeight="1" x14ac:dyDescent="0.25">
      <c r="A7" s="15">
        <v>4</v>
      </c>
      <c r="B7" s="17" t="s">
        <v>12</v>
      </c>
      <c r="C7" s="19">
        <v>7.7</v>
      </c>
      <c r="D7" s="19">
        <v>7</v>
      </c>
      <c r="E7" s="53" t="e" vm="5">
        <v>#VALUE!</v>
      </c>
      <c r="F7" s="11">
        <f t="shared" si="0"/>
        <v>-6.65</v>
      </c>
      <c r="G7" s="62"/>
      <c r="H7" s="62"/>
      <c r="I7" s="3">
        <v>4</v>
      </c>
      <c r="J7" s="19">
        <f t="shared" si="3"/>
        <v>7.7</v>
      </c>
      <c r="K7" s="19">
        <f t="shared" si="4"/>
        <v>7</v>
      </c>
      <c r="L7" s="11"/>
      <c r="M7" s="12">
        <f t="shared" si="1"/>
        <v>4.34</v>
      </c>
      <c r="N7" s="4" t="str">
        <f t="shared" si="2"/>
        <v>REC FINAL</v>
      </c>
      <c r="O7" t="s">
        <v>51</v>
      </c>
    </row>
    <row r="8" spans="1:15" ht="30" customHeight="1" x14ac:dyDescent="0.25">
      <c r="A8" s="15">
        <v>5</v>
      </c>
      <c r="B8" s="17" t="s">
        <v>13</v>
      </c>
      <c r="C8" s="19">
        <v>9.4</v>
      </c>
      <c r="D8" s="19">
        <v>7.3</v>
      </c>
      <c r="E8" s="53"/>
      <c r="F8" s="11">
        <f t="shared" si="0"/>
        <v>-5.5</v>
      </c>
      <c r="G8" s="62"/>
      <c r="H8" s="62"/>
      <c r="I8" s="3">
        <v>5</v>
      </c>
      <c r="J8" s="19">
        <f t="shared" si="3"/>
        <v>9.4</v>
      </c>
      <c r="K8" s="19">
        <f t="shared" si="4"/>
        <v>7.3</v>
      </c>
      <c r="L8" s="11"/>
      <c r="M8" s="12">
        <f t="shared" si="1"/>
        <v>4.8</v>
      </c>
      <c r="N8" s="4" t="str">
        <f t="shared" si="2"/>
        <v>REC FINAL</v>
      </c>
      <c r="O8" t="s">
        <v>51</v>
      </c>
    </row>
    <row r="9" spans="1:15" ht="30" customHeight="1" x14ac:dyDescent="0.25">
      <c r="A9" s="15"/>
      <c r="B9" s="8" t="s">
        <v>60</v>
      </c>
      <c r="C9" s="19">
        <v>10</v>
      </c>
      <c r="D9" s="19">
        <v>7.4</v>
      </c>
      <c r="E9" s="53"/>
      <c r="F9" s="11">
        <f t="shared" si="0"/>
        <v>-5.0999999999999996</v>
      </c>
      <c r="G9" s="62"/>
      <c r="H9" s="62"/>
      <c r="I9" s="3">
        <v>6</v>
      </c>
      <c r="J9" s="19">
        <f t="shared" si="3"/>
        <v>10</v>
      </c>
      <c r="K9" s="19">
        <f t="shared" si="4"/>
        <v>7.4</v>
      </c>
      <c r="L9" s="11"/>
      <c r="M9" s="12">
        <f t="shared" si="1"/>
        <v>4.96</v>
      </c>
      <c r="N9" s="4" t="str">
        <f t="shared" si="2"/>
        <v>REC FINAL</v>
      </c>
      <c r="O9" t="s">
        <v>51</v>
      </c>
    </row>
    <row r="10" spans="1:15" ht="30" customHeight="1" x14ac:dyDescent="0.25">
      <c r="A10" s="15"/>
      <c r="B10" s="17"/>
      <c r="C10" s="19">
        <v>7</v>
      </c>
      <c r="D10" s="19">
        <v>7</v>
      </c>
      <c r="E10" s="53"/>
      <c r="F10" s="11">
        <f t="shared" si="0"/>
        <v>-7</v>
      </c>
      <c r="G10" s="62"/>
      <c r="H10" s="62"/>
      <c r="I10" s="3">
        <v>7</v>
      </c>
      <c r="J10" s="19">
        <f t="shared" si="3"/>
        <v>7</v>
      </c>
      <c r="K10" s="19">
        <f t="shared" si="4"/>
        <v>7</v>
      </c>
      <c r="L10" s="11"/>
      <c r="M10" s="12">
        <f t="shared" si="1"/>
        <v>4.2</v>
      </c>
      <c r="N10" s="4" t="str">
        <f t="shared" si="2"/>
        <v>REC FINAL</v>
      </c>
      <c r="O10" t="s">
        <v>51</v>
      </c>
    </row>
    <row r="11" spans="1:15" ht="30" customHeight="1" x14ac:dyDescent="0.25">
      <c r="A11" s="15"/>
      <c r="B11" s="17"/>
      <c r="C11" s="19">
        <v>7.2</v>
      </c>
      <c r="D11" s="19"/>
      <c r="E11" s="53"/>
      <c r="F11" s="11">
        <f t="shared" si="0"/>
        <v>-13.9</v>
      </c>
      <c r="G11" s="62"/>
      <c r="H11" s="62"/>
      <c r="I11" s="3">
        <v>8</v>
      </c>
      <c r="J11" s="19">
        <f t="shared" si="3"/>
        <v>7.2</v>
      </c>
      <c r="K11" s="19">
        <f t="shared" si="4"/>
        <v>0</v>
      </c>
      <c r="L11" s="11"/>
      <c r="M11" s="12">
        <f t="shared" si="1"/>
        <v>1.44</v>
      </c>
      <c r="N11" s="4" t="str">
        <f t="shared" si="2"/>
        <v>REC FINAL</v>
      </c>
      <c r="O11" t="s">
        <v>51</v>
      </c>
    </row>
    <row r="12" spans="1:15" ht="30" customHeight="1" x14ac:dyDescent="0.25">
      <c r="A12" s="15"/>
      <c r="B12" s="17"/>
      <c r="C12" s="19">
        <v>8</v>
      </c>
      <c r="D12" s="19"/>
      <c r="E12" s="53"/>
      <c r="F12" s="11">
        <f t="shared" si="0"/>
        <v>-13.5</v>
      </c>
      <c r="G12" s="62"/>
      <c r="H12" s="62"/>
      <c r="I12" s="3">
        <v>9</v>
      </c>
      <c r="J12" s="19">
        <f t="shared" si="3"/>
        <v>8</v>
      </c>
      <c r="K12" s="19">
        <f t="shared" si="4"/>
        <v>0</v>
      </c>
      <c r="L12" s="11"/>
      <c r="M12" s="12">
        <f t="shared" si="1"/>
        <v>1.6</v>
      </c>
      <c r="N12" s="4" t="str">
        <f t="shared" si="2"/>
        <v>REC FINAL</v>
      </c>
      <c r="O12" t="s">
        <v>51</v>
      </c>
    </row>
    <row r="13" spans="1:15" ht="30" customHeight="1" x14ac:dyDescent="0.25">
      <c r="A13" s="15"/>
      <c r="B13" s="17"/>
      <c r="C13" s="19">
        <v>8.1</v>
      </c>
      <c r="D13" s="19"/>
      <c r="E13" s="53"/>
      <c r="F13" s="11">
        <f t="shared" si="0"/>
        <v>-13.45</v>
      </c>
      <c r="G13" s="62"/>
      <c r="H13" s="62"/>
      <c r="I13" s="3">
        <v>10</v>
      </c>
      <c r="J13" s="19">
        <f t="shared" si="3"/>
        <v>8.1</v>
      </c>
      <c r="K13" s="19">
        <f t="shared" si="4"/>
        <v>0</v>
      </c>
      <c r="L13" s="11"/>
      <c r="M13" s="12">
        <f t="shared" si="1"/>
        <v>1.6199999999999999</v>
      </c>
      <c r="N13" s="4" t="str">
        <f t="shared" si="2"/>
        <v>REC FINAL</v>
      </c>
      <c r="O13" t="s">
        <v>51</v>
      </c>
    </row>
    <row r="14" spans="1:15" ht="30" customHeight="1" x14ac:dyDescent="0.25">
      <c r="A14" s="15"/>
      <c r="B14" s="17"/>
      <c r="C14" s="19">
        <v>3.3</v>
      </c>
      <c r="D14" s="19"/>
      <c r="E14" s="53"/>
      <c r="F14" s="11">
        <f t="shared" si="0"/>
        <v>-15.85</v>
      </c>
      <c r="G14" s="62"/>
      <c r="H14" s="62"/>
      <c r="I14" s="3">
        <v>11</v>
      </c>
      <c r="J14" s="19">
        <f t="shared" si="3"/>
        <v>3.3</v>
      </c>
      <c r="K14" s="19">
        <f t="shared" si="4"/>
        <v>0</v>
      </c>
      <c r="L14" s="11"/>
      <c r="M14" s="12">
        <f t="shared" si="1"/>
        <v>0.65999999999999992</v>
      </c>
      <c r="N14" s="4" t="str">
        <f t="shared" si="2"/>
        <v>REC FINAL</v>
      </c>
      <c r="O14" t="s">
        <v>51</v>
      </c>
    </row>
    <row r="15" spans="1:15" ht="30" customHeight="1" x14ac:dyDescent="0.25">
      <c r="A15" s="15"/>
      <c r="B15" s="17"/>
      <c r="C15" s="19">
        <v>7</v>
      </c>
      <c r="D15" s="19"/>
      <c r="E15" s="53"/>
      <c r="F15" s="11">
        <f t="shared" si="0"/>
        <v>-14</v>
      </c>
      <c r="G15" s="62"/>
      <c r="H15" s="62"/>
      <c r="I15" s="3">
        <v>12</v>
      </c>
      <c r="J15" s="19">
        <f t="shared" si="3"/>
        <v>7</v>
      </c>
      <c r="K15" s="19">
        <f t="shared" si="4"/>
        <v>0</v>
      </c>
      <c r="L15" s="11"/>
      <c r="M15" s="12">
        <f t="shared" si="1"/>
        <v>1.4</v>
      </c>
      <c r="N15" s="4" t="str">
        <f t="shared" si="2"/>
        <v>REC FINAL</v>
      </c>
      <c r="O15" t="s">
        <v>51</v>
      </c>
    </row>
    <row r="16" spans="1:15" ht="30" customHeight="1" x14ac:dyDescent="0.25">
      <c r="A16" s="15"/>
      <c r="B16" s="17"/>
      <c r="C16" s="19">
        <v>6.1</v>
      </c>
      <c r="D16" s="19"/>
      <c r="E16" s="53"/>
      <c r="F16" s="11">
        <f t="shared" si="0"/>
        <v>-14.45</v>
      </c>
      <c r="G16" s="62"/>
      <c r="H16" s="62"/>
      <c r="I16" s="3">
        <v>13</v>
      </c>
      <c r="J16" s="19">
        <f t="shared" si="3"/>
        <v>6.1</v>
      </c>
      <c r="K16" s="19">
        <f t="shared" si="4"/>
        <v>0</v>
      </c>
      <c r="L16" s="11"/>
      <c r="M16" s="12">
        <f t="shared" si="1"/>
        <v>1.22</v>
      </c>
      <c r="N16" s="4" t="str">
        <f t="shared" si="2"/>
        <v>REC FINAL</v>
      </c>
      <c r="O16" t="s">
        <v>51</v>
      </c>
    </row>
    <row r="17" spans="1:15" ht="30" customHeight="1" x14ac:dyDescent="0.25">
      <c r="A17" s="15"/>
      <c r="B17" s="17"/>
      <c r="C17" s="19">
        <v>7.4</v>
      </c>
      <c r="D17" s="19">
        <v>7.6</v>
      </c>
      <c r="E17" s="53"/>
      <c r="F17" s="11">
        <f t="shared" si="0"/>
        <v>-6.1999999999999993</v>
      </c>
      <c r="G17" s="62"/>
      <c r="H17" s="62"/>
      <c r="I17" s="3">
        <v>14</v>
      </c>
      <c r="J17" s="19">
        <f t="shared" si="3"/>
        <v>7.4</v>
      </c>
      <c r="K17" s="19">
        <f t="shared" si="4"/>
        <v>7.6</v>
      </c>
      <c r="L17" s="11"/>
      <c r="M17" s="12">
        <f t="shared" si="1"/>
        <v>4.5200000000000005</v>
      </c>
      <c r="N17" s="4" t="str">
        <f t="shared" si="2"/>
        <v>REC FINAL</v>
      </c>
      <c r="O17" t="s">
        <v>51</v>
      </c>
    </row>
    <row r="18" spans="1:15" ht="30" customHeight="1" x14ac:dyDescent="0.25">
      <c r="A18" s="15"/>
      <c r="B18" s="17"/>
      <c r="C18" s="19">
        <v>6.4</v>
      </c>
      <c r="D18" s="19"/>
      <c r="E18" s="53"/>
      <c r="F18" s="11">
        <f t="shared" si="0"/>
        <v>-14.3</v>
      </c>
      <c r="G18" s="62"/>
      <c r="H18" s="62"/>
      <c r="I18" s="3">
        <v>15</v>
      </c>
      <c r="J18" s="19">
        <f t="shared" si="3"/>
        <v>6.4</v>
      </c>
      <c r="K18" s="19">
        <f t="shared" si="4"/>
        <v>0</v>
      </c>
      <c r="L18" s="11"/>
      <c r="M18" s="12">
        <f t="shared" si="1"/>
        <v>1.28</v>
      </c>
      <c r="N18" s="4" t="str">
        <f t="shared" si="2"/>
        <v>REC FINAL</v>
      </c>
      <c r="O18" t="s">
        <v>51</v>
      </c>
    </row>
    <row r="19" spans="1:15" ht="30" customHeight="1" x14ac:dyDescent="0.25">
      <c r="A19" s="15"/>
      <c r="B19" s="17"/>
      <c r="C19" s="19">
        <v>7.9</v>
      </c>
      <c r="D19" s="19"/>
      <c r="E19" s="53"/>
      <c r="F19" s="11">
        <f t="shared" si="0"/>
        <v>-13.55</v>
      </c>
      <c r="G19" s="62"/>
      <c r="H19" s="62"/>
      <c r="I19" s="3">
        <v>16</v>
      </c>
      <c r="J19" s="19">
        <f t="shared" si="3"/>
        <v>7.9</v>
      </c>
      <c r="K19" s="19">
        <f t="shared" si="4"/>
        <v>0</v>
      </c>
      <c r="L19" s="11"/>
      <c r="M19" s="12">
        <f t="shared" si="1"/>
        <v>1.58</v>
      </c>
      <c r="N19" s="4" t="str">
        <f t="shared" si="2"/>
        <v>REC FINAL</v>
      </c>
      <c r="O19" t="s">
        <v>51</v>
      </c>
    </row>
    <row r="20" spans="1:15" ht="30" customHeight="1" x14ac:dyDescent="0.25">
      <c r="A20" s="15"/>
      <c r="B20" s="17"/>
      <c r="C20" s="19">
        <v>7.3</v>
      </c>
      <c r="D20" s="19"/>
      <c r="E20" s="53"/>
      <c r="F20" s="11">
        <f t="shared" si="0"/>
        <v>-13.85</v>
      </c>
      <c r="G20" s="62"/>
      <c r="H20" s="62"/>
      <c r="I20" s="3">
        <v>17</v>
      </c>
      <c r="J20" s="19">
        <f t="shared" si="3"/>
        <v>7.3</v>
      </c>
      <c r="K20" s="19">
        <f t="shared" si="4"/>
        <v>0</v>
      </c>
      <c r="L20" s="11"/>
      <c r="M20" s="12">
        <f t="shared" si="1"/>
        <v>1.46</v>
      </c>
      <c r="N20" s="4" t="str">
        <f t="shared" si="2"/>
        <v>REC FINAL</v>
      </c>
      <c r="O20" t="s">
        <v>51</v>
      </c>
    </row>
    <row r="21" spans="1:15" ht="30" customHeight="1" x14ac:dyDescent="0.25">
      <c r="A21" s="15"/>
      <c r="B21" s="17"/>
      <c r="C21" s="19">
        <v>8.3000000000000007</v>
      </c>
      <c r="D21" s="19"/>
      <c r="E21" s="53"/>
      <c r="F21" s="11">
        <f t="shared" si="0"/>
        <v>-13.35</v>
      </c>
      <c r="G21" s="62"/>
      <c r="H21" s="62"/>
      <c r="I21" s="3">
        <v>18</v>
      </c>
      <c r="J21" s="19">
        <f t="shared" si="3"/>
        <v>8.3000000000000007</v>
      </c>
      <c r="K21" s="19">
        <f t="shared" si="4"/>
        <v>0</v>
      </c>
      <c r="L21" s="11"/>
      <c r="M21" s="12">
        <f t="shared" si="1"/>
        <v>1.6600000000000001</v>
      </c>
      <c r="N21" s="4" t="str">
        <f t="shared" si="2"/>
        <v>REC FINAL</v>
      </c>
      <c r="O21" t="s">
        <v>51</v>
      </c>
    </row>
    <row r="22" spans="1:15" ht="30" customHeight="1" x14ac:dyDescent="0.25">
      <c r="A22" s="15"/>
      <c r="B22" s="17"/>
      <c r="C22" s="19">
        <v>9.4</v>
      </c>
      <c r="D22" s="19">
        <v>9.3000000000000007</v>
      </c>
      <c r="E22" s="53"/>
      <c r="F22" s="11">
        <f t="shared" si="0"/>
        <v>-3.5</v>
      </c>
      <c r="G22" s="62"/>
      <c r="H22" s="62"/>
      <c r="I22" s="3">
        <v>19</v>
      </c>
      <c r="J22" s="19">
        <f t="shared" si="3"/>
        <v>9.4</v>
      </c>
      <c r="K22" s="19">
        <f t="shared" si="4"/>
        <v>9.3000000000000007</v>
      </c>
      <c r="L22" s="11"/>
      <c r="M22" s="12">
        <f t="shared" si="1"/>
        <v>5.6</v>
      </c>
      <c r="N22" s="4" t="str">
        <f t="shared" si="2"/>
        <v>REC FINAL</v>
      </c>
      <c r="O22" t="s">
        <v>51</v>
      </c>
    </row>
    <row r="23" spans="1:15" ht="30" customHeight="1" x14ac:dyDescent="0.25">
      <c r="A23" s="15"/>
      <c r="B23" s="17"/>
      <c r="C23" s="19">
        <v>7.8</v>
      </c>
      <c r="D23" s="19"/>
      <c r="E23" s="53"/>
      <c r="F23" s="11">
        <f t="shared" si="0"/>
        <v>-13.6</v>
      </c>
      <c r="G23" s="62"/>
      <c r="H23" s="62"/>
      <c r="I23" s="3">
        <v>20</v>
      </c>
      <c r="J23" s="19">
        <f t="shared" si="3"/>
        <v>7.8</v>
      </c>
      <c r="K23" s="19">
        <f t="shared" si="4"/>
        <v>0</v>
      </c>
      <c r="L23" s="11"/>
      <c r="M23" s="12">
        <f t="shared" si="1"/>
        <v>1.56</v>
      </c>
      <c r="N23" s="4" t="str">
        <f t="shared" si="2"/>
        <v>REC FINAL</v>
      </c>
      <c r="O23" t="s">
        <v>51</v>
      </c>
    </row>
    <row r="24" spans="1:15" ht="30" customHeight="1" x14ac:dyDescent="0.25">
      <c r="A24" s="15"/>
      <c r="B24" s="17"/>
      <c r="C24" s="19">
        <v>5.7</v>
      </c>
      <c r="D24" s="19"/>
      <c r="E24" s="53"/>
      <c r="F24" s="11">
        <f t="shared" si="0"/>
        <v>-14.65</v>
      </c>
      <c r="G24" s="62"/>
      <c r="H24" s="62"/>
      <c r="I24" s="3">
        <v>21</v>
      </c>
      <c r="J24" s="19">
        <f t="shared" si="3"/>
        <v>5.7</v>
      </c>
      <c r="K24" s="19">
        <f t="shared" si="4"/>
        <v>0</v>
      </c>
      <c r="L24" s="11"/>
      <c r="M24" s="12">
        <f t="shared" si="1"/>
        <v>1.1400000000000001</v>
      </c>
      <c r="N24" s="4" t="str">
        <f t="shared" si="2"/>
        <v>REC FINAL</v>
      </c>
      <c r="O24" t="s">
        <v>51</v>
      </c>
    </row>
    <row r="25" spans="1:15" ht="30" customHeight="1" x14ac:dyDescent="0.25">
      <c r="A25" s="15"/>
      <c r="B25" s="17"/>
      <c r="C25" s="19">
        <v>7.7</v>
      </c>
      <c r="D25" s="19"/>
      <c r="E25" s="53"/>
      <c r="F25" s="11">
        <f t="shared" si="0"/>
        <v>-13.65</v>
      </c>
      <c r="G25" s="62"/>
      <c r="H25" s="62"/>
      <c r="I25" s="3">
        <v>22</v>
      </c>
      <c r="J25" s="19">
        <f t="shared" si="3"/>
        <v>7.7</v>
      </c>
      <c r="K25" s="19">
        <f t="shared" si="4"/>
        <v>0</v>
      </c>
      <c r="L25" s="11"/>
      <c r="M25" s="12">
        <f t="shared" si="1"/>
        <v>1.54</v>
      </c>
      <c r="N25" s="4" t="str">
        <f t="shared" si="2"/>
        <v>REC FINAL</v>
      </c>
      <c r="O25" t="s">
        <v>51</v>
      </c>
    </row>
    <row r="26" spans="1:15" ht="30" customHeight="1" x14ac:dyDescent="0.25">
      <c r="A26" s="15"/>
      <c r="B26" s="17"/>
      <c r="C26" s="19">
        <v>9.3000000000000007</v>
      </c>
      <c r="D26" s="19">
        <v>8.5</v>
      </c>
      <c r="E26" s="53"/>
      <c r="F26" s="11">
        <f t="shared" si="0"/>
        <v>-4.3499999999999996</v>
      </c>
      <c r="G26" s="62"/>
      <c r="H26" s="62"/>
      <c r="I26" s="3">
        <v>23</v>
      </c>
      <c r="J26" s="19">
        <f t="shared" si="3"/>
        <v>9.3000000000000007</v>
      </c>
      <c r="K26" s="19">
        <f t="shared" si="4"/>
        <v>8.5</v>
      </c>
      <c r="L26" s="11"/>
      <c r="M26" s="12">
        <f t="shared" si="1"/>
        <v>5.26</v>
      </c>
      <c r="N26" s="4" t="str">
        <f t="shared" si="2"/>
        <v>REC FINAL</v>
      </c>
      <c r="O26" t="s">
        <v>51</v>
      </c>
    </row>
    <row r="27" spans="1:15" ht="30" customHeight="1" x14ac:dyDescent="0.25">
      <c r="A27" s="15"/>
      <c r="B27" s="18"/>
      <c r="C27" s="19">
        <v>8</v>
      </c>
      <c r="D27" s="19"/>
      <c r="E27" s="53"/>
      <c r="F27" s="11">
        <f t="shared" si="0"/>
        <v>-13.5</v>
      </c>
      <c r="G27" s="62"/>
      <c r="H27" s="62"/>
      <c r="I27" s="3">
        <v>24</v>
      </c>
      <c r="J27" s="19">
        <f t="shared" si="3"/>
        <v>8</v>
      </c>
      <c r="K27" s="19">
        <f t="shared" si="4"/>
        <v>0</v>
      </c>
      <c r="L27" s="11"/>
      <c r="M27" s="12">
        <f t="shared" si="1"/>
        <v>1.6</v>
      </c>
      <c r="N27" s="4" t="str">
        <f t="shared" si="2"/>
        <v>REC FINAL</v>
      </c>
      <c r="O27" t="s">
        <v>51</v>
      </c>
    </row>
    <row r="28" spans="1:15" ht="30" customHeight="1" x14ac:dyDescent="0.25">
      <c r="A28" s="15"/>
      <c r="B28" s="17"/>
      <c r="C28" s="19">
        <v>8.1</v>
      </c>
      <c r="D28" s="19">
        <v>7.9</v>
      </c>
      <c r="E28" s="53"/>
      <c r="F28" s="11">
        <f t="shared" si="0"/>
        <v>-5.5500000000000007</v>
      </c>
      <c r="G28" s="63"/>
      <c r="H28" s="63"/>
      <c r="I28" s="3">
        <v>25</v>
      </c>
      <c r="J28" s="19">
        <f t="shared" si="3"/>
        <v>8.1</v>
      </c>
      <c r="K28" s="19">
        <f t="shared" si="4"/>
        <v>7.9</v>
      </c>
      <c r="L28" s="11"/>
      <c r="M28" s="12">
        <f t="shared" si="1"/>
        <v>4.7799999999999994</v>
      </c>
      <c r="N28" s="4" t="str">
        <f t="shared" si="2"/>
        <v>REC FINAL</v>
      </c>
      <c r="O28" t="s">
        <v>51</v>
      </c>
    </row>
    <row r="29" spans="1:15" ht="30" customHeight="1" x14ac:dyDescent="0.25">
      <c r="A29" s="15"/>
      <c r="B29" s="17"/>
      <c r="C29" s="20">
        <v>7.7</v>
      </c>
      <c r="D29" s="20"/>
      <c r="E29" s="53"/>
      <c r="F29" s="11">
        <f t="shared" si="0"/>
        <v>-13.65</v>
      </c>
      <c r="G29" s="64"/>
      <c r="H29" s="65"/>
      <c r="I29" s="3">
        <v>26</v>
      </c>
      <c r="J29" s="19">
        <f t="shared" si="3"/>
        <v>7.7</v>
      </c>
      <c r="K29" s="19">
        <f t="shared" si="4"/>
        <v>0</v>
      </c>
      <c r="L29" s="10"/>
      <c r="M29" s="12">
        <f t="shared" ref="M29:M30" si="5">(((J29+(2*K29)+(2*L29))/5))</f>
        <v>1.54</v>
      </c>
      <c r="N29" s="4" t="str">
        <f t="shared" si="2"/>
        <v>REC FINAL</v>
      </c>
      <c r="O29" t="s">
        <v>51</v>
      </c>
    </row>
    <row r="30" spans="1:15" ht="30" customHeight="1" x14ac:dyDescent="0.25">
      <c r="A30" s="15"/>
      <c r="B30" s="17"/>
      <c r="C30" s="20">
        <v>9.3000000000000007</v>
      </c>
      <c r="D30" s="20"/>
      <c r="E30" s="54"/>
      <c r="F30" s="11">
        <f t="shared" si="0"/>
        <v>-12.85</v>
      </c>
      <c r="G30" s="64"/>
      <c r="H30" s="65"/>
      <c r="I30" s="3">
        <v>27</v>
      </c>
      <c r="J30" s="19">
        <f t="shared" si="3"/>
        <v>9.3000000000000007</v>
      </c>
      <c r="K30" s="19">
        <f t="shared" si="4"/>
        <v>0</v>
      </c>
      <c r="L30" s="10"/>
      <c r="M30" s="12">
        <f t="shared" si="5"/>
        <v>1.86</v>
      </c>
      <c r="N30" s="4" t="str">
        <f t="shared" si="2"/>
        <v>REC FINAL</v>
      </c>
      <c r="O30" t="s">
        <v>51</v>
      </c>
    </row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</sheetData>
  <mergeCells count="4">
    <mergeCell ref="A1:F2"/>
    <mergeCell ref="I1:N2"/>
    <mergeCell ref="G3:H28"/>
    <mergeCell ref="G29:H30"/>
  </mergeCells>
  <conditionalFormatting sqref="C4:D28 A4:A30 M29:M30">
    <cfRule type="expression" dxfId="25" priority="18">
      <formula>MOD(ROW(),2)=0</formula>
    </cfRule>
  </conditionalFormatting>
  <conditionalFormatting sqref="F4:F30">
    <cfRule type="expression" dxfId="24" priority="1">
      <formula>MOD(ROW(),2)=0</formula>
    </cfRule>
  </conditionalFormatting>
  <conditionalFormatting sqref="L29:N29 B3:N3 B4:M4 B5:I28 L5:M28 I5:K30 G29 B29:E30">
    <cfRule type="expression" dxfId="23" priority="15">
      <formula>MOD(ROW(),2)=0</formula>
    </cfRule>
  </conditionalFormatting>
  <conditionalFormatting sqref="L30:N30">
    <cfRule type="expression" dxfId="22" priority="5">
      <formula>MOD(ROW(),2)=0</formula>
    </cfRule>
  </conditionalFormatting>
  <conditionalFormatting sqref="N4:N30">
    <cfRule type="containsText" dxfId="21" priority="6" operator="containsText" text="APROVADO">
      <formula>NOT(ISERROR(SEARCH(("APROVADO"),(N4))))</formula>
    </cfRule>
    <cfRule type="containsText" dxfId="20" priority="7" operator="containsText" text="REC FINAL">
      <formula>NOT(ISERROR(SEARCH(("REC FINAL"),(N4))))</formula>
    </cfRule>
  </conditionalFormatting>
  <conditionalFormatting sqref="N29">
    <cfRule type="containsText" dxfId="19" priority="19" operator="containsText" text="APROVADO">
      <formula>NOT(ISERROR(SEARCH(("APROVADO"),(N29))))</formula>
    </cfRule>
    <cfRule type="containsText" dxfId="18" priority="20" operator="containsText" text="REC FINAL">
      <formula>NOT(ISERROR(SEARCH(("REC FINAL"),(N29))))</formula>
    </cfRule>
  </conditionalFormatting>
  <conditionalFormatting sqref="N30">
    <cfRule type="containsText" dxfId="17" priority="3" operator="containsText" text="APROVADO">
      <formula>NOT(ISERROR(SEARCH(("APROVADO"),(N30))))</formula>
    </cfRule>
    <cfRule type="containsText" dxfId="16" priority="4" operator="containsText" text="REC FINAL">
      <formula>NOT(ISERROR(SEARCH(("REC FINAL"),(N30))))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C855D-2F3E-449F-BEF6-99B3526CF772}">
  <sheetPr>
    <tabColor rgb="FF00B050"/>
    <outlinePr summaryBelow="0" summaryRight="0"/>
  </sheetPr>
  <dimension ref="A1:O961"/>
  <sheetViews>
    <sheetView showGridLines="0" topLeftCell="A3" workbookViewId="0">
      <selection activeCell="B10" sqref="B10"/>
    </sheetView>
  </sheetViews>
  <sheetFormatPr defaultColWidth="12.54296875" defaultRowHeight="15" customHeight="1" x14ac:dyDescent="0.25"/>
  <cols>
    <col min="1" max="1" width="6.1796875" customWidth="1"/>
    <col min="2" max="2" width="40.7265625" customWidth="1"/>
    <col min="3" max="4" width="12.54296875" customWidth="1"/>
    <col min="5" max="5" width="3.453125" customWidth="1"/>
    <col min="6" max="6" width="12.54296875" customWidth="1"/>
    <col min="7" max="7" width="3.7265625" customWidth="1"/>
    <col min="8" max="8" width="4.26953125" customWidth="1"/>
    <col min="9" max="9" width="8.81640625" customWidth="1"/>
  </cols>
  <sheetData>
    <row r="1" spans="1:15" ht="15.75" customHeight="1" x14ac:dyDescent="0.25">
      <c r="A1" s="58" t="s">
        <v>0</v>
      </c>
      <c r="B1" s="58"/>
      <c r="C1" s="58"/>
      <c r="D1" s="58"/>
      <c r="E1" s="58"/>
      <c r="F1" s="58"/>
      <c r="I1" s="59" t="s">
        <v>1</v>
      </c>
      <c r="J1" s="59"/>
      <c r="K1" s="59"/>
      <c r="L1" s="59"/>
      <c r="M1" s="59"/>
      <c r="N1" s="59"/>
    </row>
    <row r="2" spans="1:15" ht="15.75" customHeight="1" x14ac:dyDescent="0.25">
      <c r="A2" s="58"/>
      <c r="B2" s="58"/>
      <c r="C2" s="58"/>
      <c r="D2" s="58"/>
      <c r="E2" s="58"/>
      <c r="F2" s="58"/>
      <c r="I2" s="59"/>
      <c r="J2" s="59"/>
      <c r="K2" s="59"/>
      <c r="L2" s="59"/>
      <c r="M2" s="59"/>
      <c r="N2" s="59"/>
    </row>
    <row r="3" spans="1:15" ht="60" customHeight="1" x14ac:dyDescent="0.25">
      <c r="A3" s="15" t="s">
        <v>2</v>
      </c>
      <c r="B3" s="16" t="s">
        <v>3</v>
      </c>
      <c r="C3" s="5" t="s">
        <v>35</v>
      </c>
      <c r="D3" s="5" t="s">
        <v>36</v>
      </c>
      <c r="E3" s="66"/>
      <c r="F3" s="5" t="s">
        <v>37</v>
      </c>
      <c r="G3" s="61"/>
      <c r="H3" s="61"/>
      <c r="I3" s="3" t="s">
        <v>40</v>
      </c>
      <c r="J3" s="6" t="s">
        <v>38</v>
      </c>
      <c r="K3" s="6" t="s">
        <v>36</v>
      </c>
      <c r="L3" s="6" t="s">
        <v>39</v>
      </c>
      <c r="M3" s="7" t="s">
        <v>33</v>
      </c>
      <c r="N3" s="7" t="s">
        <v>34</v>
      </c>
    </row>
    <row r="4" spans="1:15" ht="30" customHeight="1" x14ac:dyDescent="0.25">
      <c r="A4" s="15">
        <v>1</v>
      </c>
      <c r="B4" s="17" t="s">
        <v>14</v>
      </c>
      <c r="C4" s="21">
        <v>8.9</v>
      </c>
      <c r="D4" s="19">
        <v>8.1999999999999993</v>
      </c>
      <c r="E4" s="67"/>
      <c r="F4" s="11">
        <f t="shared" ref="F4:F40" si="0">(((C4)+(2*D4)-35)/2)</f>
        <v>-4.8500000000000014</v>
      </c>
      <c r="G4" s="62"/>
      <c r="H4" s="62"/>
      <c r="I4" s="3">
        <v>1</v>
      </c>
      <c r="J4" s="19">
        <f>C4</f>
        <v>8.9</v>
      </c>
      <c r="K4" s="19">
        <f>D4</f>
        <v>8.1999999999999993</v>
      </c>
      <c r="L4" s="11"/>
      <c r="M4" s="12">
        <f t="shared" ref="M4:M40" si="1">(((J4+(2*K4)+(2*L4))/5))</f>
        <v>5.0599999999999996</v>
      </c>
      <c r="N4" s="4" t="str">
        <f t="shared" ref="N4:N40" si="2">IF(M4&gt;=7,"APROVADO","REC FINAL")</f>
        <v>REC FINAL</v>
      </c>
      <c r="O4" t="s">
        <v>49</v>
      </c>
    </row>
    <row r="5" spans="1:15" ht="30" customHeight="1" x14ac:dyDescent="0.25">
      <c r="A5" s="15">
        <v>2</v>
      </c>
      <c r="B5" s="17" t="s">
        <v>15</v>
      </c>
      <c r="C5" s="21">
        <v>4.5</v>
      </c>
      <c r="D5" s="19">
        <v>7</v>
      </c>
      <c r="E5" s="67"/>
      <c r="F5" s="11">
        <f t="shared" si="0"/>
        <v>-8.25</v>
      </c>
      <c r="G5" s="62"/>
      <c r="H5" s="62"/>
      <c r="I5" s="3">
        <v>2</v>
      </c>
      <c r="J5" s="19">
        <f t="shared" ref="J5:J40" si="3">C5</f>
        <v>4.5</v>
      </c>
      <c r="K5" s="19">
        <f t="shared" ref="K5:K40" si="4">D5</f>
        <v>7</v>
      </c>
      <c r="L5" s="11"/>
      <c r="M5" s="12">
        <f t="shared" si="1"/>
        <v>3.7</v>
      </c>
      <c r="N5" s="4" t="str">
        <f t="shared" si="2"/>
        <v>REC FINAL</v>
      </c>
      <c r="O5" t="s">
        <v>49</v>
      </c>
    </row>
    <row r="6" spans="1:15" ht="30" customHeight="1" x14ac:dyDescent="0.25">
      <c r="A6" s="15">
        <v>3</v>
      </c>
      <c r="B6" s="17" t="s">
        <v>16</v>
      </c>
      <c r="C6" s="21">
        <v>7.2</v>
      </c>
      <c r="D6" s="19">
        <v>7.8</v>
      </c>
      <c r="E6" s="67"/>
      <c r="F6" s="11">
        <f t="shared" si="0"/>
        <v>-6.1</v>
      </c>
      <c r="G6" s="62"/>
      <c r="H6" s="62"/>
      <c r="I6" s="3">
        <v>3</v>
      </c>
      <c r="J6" s="19">
        <f t="shared" si="3"/>
        <v>7.2</v>
      </c>
      <c r="K6" s="19">
        <f t="shared" si="4"/>
        <v>7.8</v>
      </c>
      <c r="L6" s="11"/>
      <c r="M6" s="12">
        <f t="shared" si="1"/>
        <v>4.5600000000000005</v>
      </c>
      <c r="N6" s="4" t="str">
        <f t="shared" si="2"/>
        <v>REC FINAL</v>
      </c>
      <c r="O6" t="s">
        <v>49</v>
      </c>
    </row>
    <row r="7" spans="1:15" ht="30" customHeight="1" x14ac:dyDescent="0.25">
      <c r="A7" s="15">
        <v>4</v>
      </c>
      <c r="B7" s="17" t="s">
        <v>17</v>
      </c>
      <c r="C7" s="21">
        <v>6.1</v>
      </c>
      <c r="D7" s="19"/>
      <c r="E7" s="67"/>
      <c r="F7" s="11">
        <f t="shared" si="0"/>
        <v>-14.45</v>
      </c>
      <c r="G7" s="62"/>
      <c r="H7" s="62"/>
      <c r="I7" s="3">
        <v>4</v>
      </c>
      <c r="J7" s="19">
        <f t="shared" si="3"/>
        <v>6.1</v>
      </c>
      <c r="K7" s="19">
        <f t="shared" si="4"/>
        <v>0</v>
      </c>
      <c r="L7" s="11"/>
      <c r="M7" s="12">
        <f t="shared" si="1"/>
        <v>1.22</v>
      </c>
      <c r="N7" s="4" t="str">
        <f t="shared" si="2"/>
        <v>REC FINAL</v>
      </c>
      <c r="O7" t="s">
        <v>49</v>
      </c>
    </row>
    <row r="8" spans="1:15" ht="30" customHeight="1" x14ac:dyDescent="0.25">
      <c r="A8" s="15">
        <v>5</v>
      </c>
      <c r="B8" s="17" t="s">
        <v>18</v>
      </c>
      <c r="C8" s="21">
        <v>7</v>
      </c>
      <c r="D8" s="19">
        <v>8.1</v>
      </c>
      <c r="E8" s="67"/>
      <c r="F8" s="11">
        <f t="shared" si="0"/>
        <v>-5.9</v>
      </c>
      <c r="G8" s="62"/>
      <c r="H8" s="62"/>
      <c r="I8" s="3">
        <v>5</v>
      </c>
      <c r="J8" s="19">
        <f t="shared" si="3"/>
        <v>7</v>
      </c>
      <c r="K8" s="19">
        <f t="shared" si="4"/>
        <v>8.1</v>
      </c>
      <c r="L8" s="11"/>
      <c r="M8" s="12">
        <f t="shared" si="1"/>
        <v>4.6399999999999997</v>
      </c>
      <c r="N8" s="4" t="str">
        <f t="shared" si="2"/>
        <v>REC FINAL</v>
      </c>
      <c r="O8" t="s">
        <v>49</v>
      </c>
    </row>
    <row r="9" spans="1:15" ht="30" customHeight="1" x14ac:dyDescent="0.25">
      <c r="A9" s="15"/>
      <c r="B9" s="8" t="s">
        <v>62</v>
      </c>
      <c r="C9" s="21">
        <v>7</v>
      </c>
      <c r="D9" s="19">
        <v>8.3000000000000007</v>
      </c>
      <c r="E9" s="67"/>
      <c r="F9" s="11">
        <f t="shared" si="0"/>
        <v>-5.6999999999999993</v>
      </c>
      <c r="G9" s="62"/>
      <c r="H9" s="62"/>
      <c r="I9" s="3">
        <v>6</v>
      </c>
      <c r="J9" s="19">
        <f t="shared" si="3"/>
        <v>7</v>
      </c>
      <c r="K9" s="19">
        <f t="shared" si="4"/>
        <v>8.3000000000000007</v>
      </c>
      <c r="L9" s="11"/>
      <c r="M9" s="12">
        <f t="shared" si="1"/>
        <v>4.7200000000000006</v>
      </c>
      <c r="N9" s="4" t="str">
        <f t="shared" si="2"/>
        <v>REC FINAL</v>
      </c>
      <c r="O9" t="s">
        <v>49</v>
      </c>
    </row>
    <row r="10" spans="1:15" ht="30" customHeight="1" x14ac:dyDescent="0.25">
      <c r="A10" s="15"/>
      <c r="B10" s="17"/>
      <c r="C10" s="21">
        <v>8</v>
      </c>
      <c r="D10" s="19">
        <v>7.2</v>
      </c>
      <c r="E10" s="67"/>
      <c r="F10" s="11">
        <f t="shared" si="0"/>
        <v>-6.3000000000000007</v>
      </c>
      <c r="G10" s="62"/>
      <c r="H10" s="62"/>
      <c r="I10" s="3">
        <v>7</v>
      </c>
      <c r="J10" s="19">
        <f t="shared" si="3"/>
        <v>8</v>
      </c>
      <c r="K10" s="19">
        <f t="shared" si="4"/>
        <v>7.2</v>
      </c>
      <c r="L10" s="11"/>
      <c r="M10" s="12">
        <f t="shared" si="1"/>
        <v>4.4799999999999995</v>
      </c>
      <c r="N10" s="4" t="str">
        <f t="shared" si="2"/>
        <v>REC FINAL</v>
      </c>
      <c r="O10" t="s">
        <v>49</v>
      </c>
    </row>
    <row r="11" spans="1:15" ht="30" customHeight="1" x14ac:dyDescent="0.25">
      <c r="A11" s="15"/>
      <c r="B11" s="17"/>
      <c r="C11" s="21">
        <v>8.8000000000000007</v>
      </c>
      <c r="D11" s="19">
        <v>7.8</v>
      </c>
      <c r="E11" s="67"/>
      <c r="F11" s="11">
        <f t="shared" si="0"/>
        <v>-5.3000000000000007</v>
      </c>
      <c r="G11" s="62"/>
      <c r="H11" s="62"/>
      <c r="I11" s="3">
        <v>8</v>
      </c>
      <c r="J11" s="19">
        <f t="shared" si="3"/>
        <v>8.8000000000000007</v>
      </c>
      <c r="K11" s="19">
        <f t="shared" si="4"/>
        <v>7.8</v>
      </c>
      <c r="L11" s="11"/>
      <c r="M11" s="12">
        <f t="shared" si="1"/>
        <v>4.88</v>
      </c>
      <c r="N11" s="4" t="str">
        <f t="shared" si="2"/>
        <v>REC FINAL</v>
      </c>
      <c r="O11" t="s">
        <v>49</v>
      </c>
    </row>
    <row r="12" spans="1:15" ht="30" customHeight="1" x14ac:dyDescent="0.25">
      <c r="A12" s="15"/>
      <c r="B12" s="17"/>
      <c r="C12" s="21">
        <v>7.5</v>
      </c>
      <c r="D12" s="19">
        <v>7.8</v>
      </c>
      <c r="E12" s="67"/>
      <c r="F12" s="11">
        <f t="shared" si="0"/>
        <v>-5.9499999999999993</v>
      </c>
      <c r="G12" s="62"/>
      <c r="H12" s="62"/>
      <c r="I12" s="3">
        <v>9</v>
      </c>
      <c r="J12" s="19">
        <f t="shared" si="3"/>
        <v>7.5</v>
      </c>
      <c r="K12" s="19">
        <f t="shared" si="4"/>
        <v>7.8</v>
      </c>
      <c r="L12" s="11"/>
      <c r="M12" s="12">
        <f t="shared" si="1"/>
        <v>4.62</v>
      </c>
      <c r="N12" s="4" t="str">
        <f t="shared" si="2"/>
        <v>REC FINAL</v>
      </c>
      <c r="O12" t="s">
        <v>49</v>
      </c>
    </row>
    <row r="13" spans="1:15" ht="30" customHeight="1" x14ac:dyDescent="0.25">
      <c r="A13" s="15"/>
      <c r="B13" s="17"/>
      <c r="C13" s="21">
        <v>6.6</v>
      </c>
      <c r="D13" s="19"/>
      <c r="E13" s="67"/>
      <c r="F13" s="11">
        <f t="shared" si="0"/>
        <v>-14.2</v>
      </c>
      <c r="G13" s="62"/>
      <c r="H13" s="62"/>
      <c r="I13" s="3">
        <v>10</v>
      </c>
      <c r="J13" s="19">
        <f t="shared" si="3"/>
        <v>6.6</v>
      </c>
      <c r="K13" s="19">
        <f t="shared" si="4"/>
        <v>0</v>
      </c>
      <c r="L13" s="11"/>
      <c r="M13" s="12">
        <f t="shared" si="1"/>
        <v>1.3199999999999998</v>
      </c>
      <c r="N13" s="4" t="str">
        <f t="shared" si="2"/>
        <v>REC FINAL</v>
      </c>
      <c r="O13" t="s">
        <v>49</v>
      </c>
    </row>
    <row r="14" spans="1:15" ht="30" customHeight="1" x14ac:dyDescent="0.25">
      <c r="A14" s="15"/>
      <c r="B14" s="17"/>
      <c r="C14" s="21">
        <v>8.1</v>
      </c>
      <c r="D14" s="19">
        <v>9.1</v>
      </c>
      <c r="E14" s="67"/>
      <c r="F14" s="11">
        <f t="shared" si="0"/>
        <v>-4.3500000000000014</v>
      </c>
      <c r="G14" s="62"/>
      <c r="H14" s="62"/>
      <c r="I14" s="3">
        <v>11</v>
      </c>
      <c r="J14" s="19">
        <f t="shared" si="3"/>
        <v>8.1</v>
      </c>
      <c r="K14" s="19">
        <f t="shared" si="4"/>
        <v>9.1</v>
      </c>
      <c r="L14" s="11"/>
      <c r="M14" s="12">
        <f t="shared" si="1"/>
        <v>5.26</v>
      </c>
      <c r="N14" s="4" t="str">
        <f t="shared" si="2"/>
        <v>REC FINAL</v>
      </c>
      <c r="O14" t="s">
        <v>49</v>
      </c>
    </row>
    <row r="15" spans="1:15" ht="30" customHeight="1" x14ac:dyDescent="0.25">
      <c r="A15" s="15"/>
      <c r="B15" s="17"/>
      <c r="C15" s="21">
        <v>9</v>
      </c>
      <c r="D15" s="19"/>
      <c r="E15" s="67"/>
      <c r="F15" s="11">
        <f t="shared" si="0"/>
        <v>-13</v>
      </c>
      <c r="G15" s="62"/>
      <c r="H15" s="62"/>
      <c r="I15" s="3">
        <v>12</v>
      </c>
      <c r="J15" s="19">
        <f t="shared" si="3"/>
        <v>9</v>
      </c>
      <c r="K15" s="19">
        <f t="shared" si="4"/>
        <v>0</v>
      </c>
      <c r="L15" s="11"/>
      <c r="M15" s="12">
        <f t="shared" si="1"/>
        <v>1.8</v>
      </c>
      <c r="N15" s="4" t="str">
        <f t="shared" si="2"/>
        <v>REC FINAL</v>
      </c>
      <c r="O15" t="s">
        <v>49</v>
      </c>
    </row>
    <row r="16" spans="1:15" ht="30" customHeight="1" x14ac:dyDescent="0.25">
      <c r="A16" s="15"/>
      <c r="B16" s="17"/>
      <c r="C16" s="21">
        <v>7</v>
      </c>
      <c r="D16" s="19"/>
      <c r="E16" s="67"/>
      <c r="F16" s="11">
        <f t="shared" si="0"/>
        <v>-14</v>
      </c>
      <c r="G16" s="62"/>
      <c r="H16" s="62"/>
      <c r="I16" s="3">
        <v>13</v>
      </c>
      <c r="J16" s="19">
        <f t="shared" si="3"/>
        <v>7</v>
      </c>
      <c r="K16" s="19">
        <f t="shared" si="4"/>
        <v>0</v>
      </c>
      <c r="L16" s="11"/>
      <c r="M16" s="12">
        <f t="shared" si="1"/>
        <v>1.4</v>
      </c>
      <c r="N16" s="4" t="str">
        <f t="shared" si="2"/>
        <v>REC FINAL</v>
      </c>
      <c r="O16" t="s">
        <v>49</v>
      </c>
    </row>
    <row r="17" spans="1:15" ht="30" customHeight="1" x14ac:dyDescent="0.25">
      <c r="A17" s="15"/>
      <c r="B17" s="17"/>
      <c r="C17" s="21">
        <v>8.9</v>
      </c>
      <c r="D17" s="19">
        <v>7</v>
      </c>
      <c r="E17" s="67"/>
      <c r="F17" s="11">
        <f t="shared" si="0"/>
        <v>-6.0500000000000007</v>
      </c>
      <c r="G17" s="62"/>
      <c r="H17" s="62"/>
      <c r="I17" s="3">
        <v>14</v>
      </c>
      <c r="J17" s="19">
        <f t="shared" si="3"/>
        <v>8.9</v>
      </c>
      <c r="K17" s="19">
        <f t="shared" si="4"/>
        <v>7</v>
      </c>
      <c r="L17" s="11"/>
      <c r="M17" s="12">
        <f t="shared" si="1"/>
        <v>4.58</v>
      </c>
      <c r="N17" s="4" t="str">
        <f t="shared" si="2"/>
        <v>REC FINAL</v>
      </c>
      <c r="O17" t="s">
        <v>49</v>
      </c>
    </row>
    <row r="18" spans="1:15" ht="30" customHeight="1" x14ac:dyDescent="0.25">
      <c r="A18" s="15"/>
      <c r="B18" s="17"/>
      <c r="C18" s="21">
        <v>6.7</v>
      </c>
      <c r="D18" s="19"/>
      <c r="E18" s="67"/>
      <c r="F18" s="11">
        <f t="shared" si="0"/>
        <v>-14.15</v>
      </c>
      <c r="G18" s="62"/>
      <c r="H18" s="62"/>
      <c r="I18" s="3">
        <v>15</v>
      </c>
      <c r="J18" s="19">
        <f t="shared" si="3"/>
        <v>6.7</v>
      </c>
      <c r="K18" s="19">
        <f t="shared" si="4"/>
        <v>0</v>
      </c>
      <c r="L18" s="11"/>
      <c r="M18" s="12">
        <f t="shared" si="1"/>
        <v>1.34</v>
      </c>
      <c r="N18" s="4" t="str">
        <f t="shared" si="2"/>
        <v>REC FINAL</v>
      </c>
      <c r="O18" t="s">
        <v>49</v>
      </c>
    </row>
    <row r="19" spans="1:15" ht="30" customHeight="1" x14ac:dyDescent="0.25">
      <c r="A19" s="15"/>
      <c r="B19" s="17"/>
      <c r="C19" s="21">
        <v>9.5</v>
      </c>
      <c r="D19" s="19">
        <v>9.1999999999999993</v>
      </c>
      <c r="E19" s="67"/>
      <c r="F19" s="11">
        <f t="shared" si="0"/>
        <v>-3.5500000000000007</v>
      </c>
      <c r="G19" s="62"/>
      <c r="H19" s="62"/>
      <c r="I19" s="3">
        <v>16</v>
      </c>
      <c r="J19" s="19">
        <f t="shared" si="3"/>
        <v>9.5</v>
      </c>
      <c r="K19" s="19">
        <f t="shared" si="4"/>
        <v>9.1999999999999993</v>
      </c>
      <c r="L19" s="11"/>
      <c r="M19" s="12">
        <f t="shared" si="1"/>
        <v>5.58</v>
      </c>
      <c r="N19" s="4" t="str">
        <f t="shared" si="2"/>
        <v>REC FINAL</v>
      </c>
      <c r="O19" t="s">
        <v>49</v>
      </c>
    </row>
    <row r="20" spans="1:15" ht="30" customHeight="1" x14ac:dyDescent="0.25">
      <c r="A20" s="15"/>
      <c r="B20" s="17"/>
      <c r="C20" s="21">
        <v>6.5</v>
      </c>
      <c r="D20" s="19"/>
      <c r="E20" s="67"/>
      <c r="F20" s="11">
        <f t="shared" si="0"/>
        <v>-14.25</v>
      </c>
      <c r="G20" s="62"/>
      <c r="H20" s="62"/>
      <c r="I20" s="3">
        <v>17</v>
      </c>
      <c r="J20" s="19">
        <f t="shared" si="3"/>
        <v>6.5</v>
      </c>
      <c r="K20" s="19">
        <f t="shared" si="4"/>
        <v>0</v>
      </c>
      <c r="L20" s="11"/>
      <c r="M20" s="12">
        <f t="shared" si="1"/>
        <v>1.3</v>
      </c>
      <c r="N20" s="4" t="str">
        <f t="shared" si="2"/>
        <v>REC FINAL</v>
      </c>
      <c r="O20" t="s">
        <v>49</v>
      </c>
    </row>
    <row r="21" spans="1:15" ht="30" customHeight="1" x14ac:dyDescent="0.25">
      <c r="A21" s="15"/>
      <c r="B21" s="17"/>
      <c r="C21" s="21">
        <v>7</v>
      </c>
      <c r="D21" s="19">
        <v>8.1999999999999993</v>
      </c>
      <c r="E21" s="67"/>
      <c r="F21" s="11">
        <f t="shared" si="0"/>
        <v>-5.8000000000000007</v>
      </c>
      <c r="G21" s="62"/>
      <c r="H21" s="62"/>
      <c r="I21" s="3">
        <v>18</v>
      </c>
      <c r="J21" s="19">
        <f t="shared" si="3"/>
        <v>7</v>
      </c>
      <c r="K21" s="19">
        <f t="shared" si="4"/>
        <v>8.1999999999999993</v>
      </c>
      <c r="L21" s="11"/>
      <c r="M21" s="12">
        <f t="shared" si="1"/>
        <v>4.68</v>
      </c>
      <c r="N21" s="4" t="str">
        <f t="shared" si="2"/>
        <v>REC FINAL</v>
      </c>
      <c r="O21" t="s">
        <v>49</v>
      </c>
    </row>
    <row r="22" spans="1:15" ht="30" customHeight="1" x14ac:dyDescent="0.25">
      <c r="A22" s="15"/>
      <c r="B22" s="17"/>
      <c r="C22" s="21">
        <v>7.7</v>
      </c>
      <c r="D22" s="19"/>
      <c r="E22" s="67"/>
      <c r="F22" s="11">
        <f t="shared" si="0"/>
        <v>-13.65</v>
      </c>
      <c r="G22" s="62"/>
      <c r="H22" s="62"/>
      <c r="I22" s="3">
        <v>19</v>
      </c>
      <c r="J22" s="19">
        <f t="shared" si="3"/>
        <v>7.7</v>
      </c>
      <c r="K22" s="19">
        <f t="shared" si="4"/>
        <v>0</v>
      </c>
      <c r="L22" s="11"/>
      <c r="M22" s="12">
        <f t="shared" si="1"/>
        <v>1.54</v>
      </c>
      <c r="N22" s="4" t="str">
        <f t="shared" si="2"/>
        <v>REC FINAL</v>
      </c>
      <c r="O22" t="s">
        <v>49</v>
      </c>
    </row>
    <row r="23" spans="1:15" ht="30" customHeight="1" x14ac:dyDescent="0.25">
      <c r="A23" s="15"/>
      <c r="B23" s="17"/>
      <c r="C23" s="21">
        <v>9</v>
      </c>
      <c r="D23" s="19">
        <v>7.6</v>
      </c>
      <c r="E23" s="67"/>
      <c r="F23" s="11">
        <f t="shared" si="0"/>
        <v>-5.4</v>
      </c>
      <c r="G23" s="62"/>
      <c r="H23" s="62"/>
      <c r="I23" s="3">
        <v>20</v>
      </c>
      <c r="J23" s="19">
        <f t="shared" si="3"/>
        <v>9</v>
      </c>
      <c r="K23" s="19">
        <f t="shared" si="4"/>
        <v>7.6</v>
      </c>
      <c r="L23" s="11"/>
      <c r="M23" s="12">
        <f t="shared" si="1"/>
        <v>4.84</v>
      </c>
      <c r="N23" s="4" t="str">
        <f t="shared" si="2"/>
        <v>REC FINAL</v>
      </c>
      <c r="O23" t="s">
        <v>49</v>
      </c>
    </row>
    <row r="24" spans="1:15" ht="30" customHeight="1" x14ac:dyDescent="0.25">
      <c r="A24" s="15"/>
      <c r="B24" s="17"/>
      <c r="C24" s="21">
        <v>5.2</v>
      </c>
      <c r="D24" s="19"/>
      <c r="E24" s="67"/>
      <c r="F24" s="11">
        <f t="shared" si="0"/>
        <v>-14.9</v>
      </c>
      <c r="G24" s="62"/>
      <c r="H24" s="62"/>
      <c r="I24" s="3">
        <v>21</v>
      </c>
      <c r="J24" s="19">
        <f t="shared" si="3"/>
        <v>5.2</v>
      </c>
      <c r="K24" s="19">
        <f t="shared" si="4"/>
        <v>0</v>
      </c>
      <c r="L24" s="11"/>
      <c r="M24" s="12">
        <f t="shared" si="1"/>
        <v>1.04</v>
      </c>
      <c r="N24" s="4" t="str">
        <f t="shared" si="2"/>
        <v>REC FINAL</v>
      </c>
      <c r="O24" t="s">
        <v>49</v>
      </c>
    </row>
    <row r="25" spans="1:15" ht="30" customHeight="1" x14ac:dyDescent="0.25">
      <c r="A25" s="15"/>
      <c r="B25" s="17"/>
      <c r="C25" s="21">
        <v>6.2</v>
      </c>
      <c r="D25" s="19">
        <v>7.8</v>
      </c>
      <c r="E25" s="67"/>
      <c r="F25" s="11">
        <f t="shared" si="0"/>
        <v>-6.6</v>
      </c>
      <c r="G25" s="62"/>
      <c r="H25" s="62"/>
      <c r="I25" s="3">
        <v>22</v>
      </c>
      <c r="J25" s="19">
        <f t="shared" si="3"/>
        <v>6.2</v>
      </c>
      <c r="K25" s="19">
        <f t="shared" si="4"/>
        <v>7.8</v>
      </c>
      <c r="L25" s="11"/>
      <c r="M25" s="12">
        <f t="shared" si="1"/>
        <v>4.3600000000000003</v>
      </c>
      <c r="N25" s="4" t="str">
        <f t="shared" si="2"/>
        <v>REC FINAL</v>
      </c>
      <c r="O25" t="s">
        <v>49</v>
      </c>
    </row>
    <row r="26" spans="1:15" ht="30" customHeight="1" x14ac:dyDescent="0.25">
      <c r="A26" s="15"/>
      <c r="B26" s="17"/>
      <c r="C26" s="21">
        <v>8.6</v>
      </c>
      <c r="D26" s="19">
        <v>7.4</v>
      </c>
      <c r="E26" s="67"/>
      <c r="F26" s="11">
        <f t="shared" si="0"/>
        <v>-5.8000000000000007</v>
      </c>
      <c r="G26" s="62"/>
      <c r="H26" s="62"/>
      <c r="I26" s="3">
        <v>23</v>
      </c>
      <c r="J26" s="19">
        <f t="shared" si="3"/>
        <v>8.6</v>
      </c>
      <c r="K26" s="19">
        <f t="shared" si="4"/>
        <v>7.4</v>
      </c>
      <c r="L26" s="11"/>
      <c r="M26" s="12">
        <f t="shared" si="1"/>
        <v>4.68</v>
      </c>
      <c r="N26" s="4" t="str">
        <f t="shared" si="2"/>
        <v>REC FINAL</v>
      </c>
      <c r="O26" t="s">
        <v>49</v>
      </c>
    </row>
    <row r="27" spans="1:15" ht="30" customHeight="1" x14ac:dyDescent="0.25">
      <c r="A27" s="15"/>
      <c r="B27" s="17"/>
      <c r="C27" s="21">
        <v>6.8</v>
      </c>
      <c r="D27" s="19">
        <v>7.9</v>
      </c>
      <c r="E27" s="67"/>
      <c r="F27" s="11">
        <f t="shared" si="0"/>
        <v>-6.1999999999999993</v>
      </c>
      <c r="G27" s="62"/>
      <c r="H27" s="62"/>
      <c r="I27" s="3">
        <v>24</v>
      </c>
      <c r="J27" s="19">
        <f t="shared" si="3"/>
        <v>6.8</v>
      </c>
      <c r="K27" s="19">
        <f t="shared" si="4"/>
        <v>7.9</v>
      </c>
      <c r="L27" s="11"/>
      <c r="M27" s="12">
        <f t="shared" si="1"/>
        <v>4.5200000000000005</v>
      </c>
      <c r="N27" s="4" t="str">
        <f t="shared" si="2"/>
        <v>REC FINAL</v>
      </c>
      <c r="O27" t="s">
        <v>49</v>
      </c>
    </row>
    <row r="28" spans="1:15" ht="30" customHeight="1" x14ac:dyDescent="0.25">
      <c r="A28" s="15"/>
      <c r="B28" s="17"/>
      <c r="C28" s="21">
        <v>7</v>
      </c>
      <c r="D28" s="19"/>
      <c r="E28" s="67"/>
      <c r="F28" s="11">
        <f t="shared" si="0"/>
        <v>-14</v>
      </c>
      <c r="G28" s="62"/>
      <c r="H28" s="62"/>
      <c r="I28" s="3">
        <v>25</v>
      </c>
      <c r="J28" s="19">
        <f t="shared" si="3"/>
        <v>7</v>
      </c>
      <c r="K28" s="19">
        <f t="shared" si="4"/>
        <v>0</v>
      </c>
      <c r="L28" s="11"/>
      <c r="M28" s="12">
        <f t="shared" si="1"/>
        <v>1.4</v>
      </c>
      <c r="N28" s="4" t="str">
        <f t="shared" si="2"/>
        <v>REC FINAL</v>
      </c>
      <c r="O28" t="s">
        <v>49</v>
      </c>
    </row>
    <row r="29" spans="1:15" ht="30" customHeight="1" x14ac:dyDescent="0.25">
      <c r="A29" s="15"/>
      <c r="B29" s="17"/>
      <c r="C29" s="21">
        <v>4.0999999999999996</v>
      </c>
      <c r="D29" s="19">
        <v>7.3</v>
      </c>
      <c r="E29" s="67"/>
      <c r="F29" s="11">
        <f t="shared" si="0"/>
        <v>-8.15</v>
      </c>
      <c r="G29" s="62"/>
      <c r="H29" s="62"/>
      <c r="I29" s="3">
        <v>26</v>
      </c>
      <c r="J29" s="19">
        <f t="shared" si="3"/>
        <v>4.0999999999999996</v>
      </c>
      <c r="K29" s="19">
        <f t="shared" si="4"/>
        <v>7.3</v>
      </c>
      <c r="L29" s="11"/>
      <c r="M29" s="12">
        <f t="shared" si="1"/>
        <v>3.7399999999999998</v>
      </c>
      <c r="N29" s="4" t="str">
        <f t="shared" si="2"/>
        <v>REC FINAL</v>
      </c>
      <c r="O29" t="s">
        <v>49</v>
      </c>
    </row>
    <row r="30" spans="1:15" ht="30" customHeight="1" x14ac:dyDescent="0.25">
      <c r="A30" s="15"/>
      <c r="B30" s="17"/>
      <c r="C30" s="21">
        <v>5.5</v>
      </c>
      <c r="D30" s="19"/>
      <c r="E30" s="67"/>
      <c r="F30" s="11">
        <f t="shared" si="0"/>
        <v>-14.75</v>
      </c>
      <c r="G30" s="62"/>
      <c r="H30" s="62"/>
      <c r="I30" s="3">
        <v>27</v>
      </c>
      <c r="J30" s="19">
        <f t="shared" si="3"/>
        <v>5.5</v>
      </c>
      <c r="K30" s="19">
        <f t="shared" si="4"/>
        <v>0</v>
      </c>
      <c r="L30" s="11"/>
      <c r="M30" s="12">
        <f t="shared" si="1"/>
        <v>1.1000000000000001</v>
      </c>
      <c r="N30" s="4" t="str">
        <f t="shared" si="2"/>
        <v>REC FINAL</v>
      </c>
      <c r="O30" t="s">
        <v>49</v>
      </c>
    </row>
    <row r="31" spans="1:15" ht="30" customHeight="1" x14ac:dyDescent="0.25">
      <c r="A31" s="15"/>
      <c r="B31" s="17"/>
      <c r="C31" s="21">
        <v>7</v>
      </c>
      <c r="D31" s="19">
        <v>7</v>
      </c>
      <c r="E31" s="67"/>
      <c r="F31" s="11">
        <f t="shared" si="0"/>
        <v>-7</v>
      </c>
      <c r="G31" s="62"/>
      <c r="H31" s="62"/>
      <c r="I31" s="3">
        <v>28</v>
      </c>
      <c r="J31" s="19">
        <f t="shared" si="3"/>
        <v>7</v>
      </c>
      <c r="K31" s="19">
        <f t="shared" si="4"/>
        <v>7</v>
      </c>
      <c r="L31" s="11"/>
      <c r="M31" s="12">
        <f t="shared" si="1"/>
        <v>4.2</v>
      </c>
      <c r="N31" s="4" t="str">
        <f t="shared" si="2"/>
        <v>REC FINAL</v>
      </c>
      <c r="O31" t="s">
        <v>49</v>
      </c>
    </row>
    <row r="32" spans="1:15" ht="30" customHeight="1" x14ac:dyDescent="0.25">
      <c r="A32" s="15"/>
      <c r="B32" s="17"/>
      <c r="C32" s="21">
        <v>6.1</v>
      </c>
      <c r="D32" s="19"/>
      <c r="E32" s="67"/>
      <c r="F32" s="11">
        <f t="shared" si="0"/>
        <v>-14.45</v>
      </c>
      <c r="G32" s="62"/>
      <c r="H32" s="62"/>
      <c r="I32" s="3">
        <v>29</v>
      </c>
      <c r="J32" s="19">
        <f t="shared" si="3"/>
        <v>6.1</v>
      </c>
      <c r="K32" s="19">
        <f t="shared" si="4"/>
        <v>0</v>
      </c>
      <c r="L32" s="11"/>
      <c r="M32" s="12">
        <f t="shared" si="1"/>
        <v>1.22</v>
      </c>
      <c r="N32" s="4" t="str">
        <f t="shared" si="2"/>
        <v>REC FINAL</v>
      </c>
      <c r="O32" t="s">
        <v>49</v>
      </c>
    </row>
    <row r="33" spans="1:15" ht="30" customHeight="1" x14ac:dyDescent="0.25">
      <c r="A33" s="15"/>
      <c r="B33" s="17"/>
      <c r="C33" s="21">
        <v>3.5</v>
      </c>
      <c r="D33" s="19"/>
      <c r="E33" s="67"/>
      <c r="F33" s="11">
        <f t="shared" si="0"/>
        <v>-15.75</v>
      </c>
      <c r="G33" s="62"/>
      <c r="H33" s="62"/>
      <c r="I33" s="3">
        <v>30</v>
      </c>
      <c r="J33" s="19">
        <f t="shared" si="3"/>
        <v>3.5</v>
      </c>
      <c r="K33" s="19">
        <f t="shared" si="4"/>
        <v>0</v>
      </c>
      <c r="L33" s="11"/>
      <c r="M33" s="12">
        <f t="shared" si="1"/>
        <v>0.7</v>
      </c>
      <c r="N33" s="4" t="str">
        <f t="shared" si="2"/>
        <v>REC FINAL</v>
      </c>
      <c r="O33" t="s">
        <v>49</v>
      </c>
    </row>
    <row r="34" spans="1:15" ht="30" customHeight="1" x14ac:dyDescent="0.25">
      <c r="A34" s="15"/>
      <c r="B34" s="17"/>
      <c r="C34" s="21">
        <v>8</v>
      </c>
      <c r="D34" s="19">
        <v>7</v>
      </c>
      <c r="E34" s="67"/>
      <c r="F34" s="11">
        <f t="shared" si="0"/>
        <v>-6.5</v>
      </c>
      <c r="G34" s="62"/>
      <c r="H34" s="62"/>
      <c r="I34" s="3">
        <v>31</v>
      </c>
      <c r="J34" s="19">
        <f t="shared" si="3"/>
        <v>8</v>
      </c>
      <c r="K34" s="19">
        <f t="shared" si="4"/>
        <v>7</v>
      </c>
      <c r="L34" s="11"/>
      <c r="M34" s="12">
        <f t="shared" si="1"/>
        <v>4.4000000000000004</v>
      </c>
      <c r="N34" s="4" t="str">
        <f t="shared" si="2"/>
        <v>REC FINAL</v>
      </c>
      <c r="O34" t="s">
        <v>49</v>
      </c>
    </row>
    <row r="35" spans="1:15" ht="30" customHeight="1" x14ac:dyDescent="0.25">
      <c r="A35" s="15"/>
      <c r="B35" s="17"/>
      <c r="C35" s="21">
        <v>7</v>
      </c>
      <c r="D35" s="19"/>
      <c r="E35" s="67"/>
      <c r="F35" s="11">
        <f t="shared" si="0"/>
        <v>-14</v>
      </c>
      <c r="G35" s="62"/>
      <c r="H35" s="62"/>
      <c r="I35" s="3">
        <v>32</v>
      </c>
      <c r="J35" s="19">
        <f t="shared" si="3"/>
        <v>7</v>
      </c>
      <c r="K35" s="19">
        <f t="shared" si="4"/>
        <v>0</v>
      </c>
      <c r="L35" s="11"/>
      <c r="M35" s="12">
        <f t="shared" si="1"/>
        <v>1.4</v>
      </c>
      <c r="N35" s="4" t="str">
        <f t="shared" si="2"/>
        <v>REC FINAL</v>
      </c>
      <c r="O35" t="s">
        <v>49</v>
      </c>
    </row>
    <row r="36" spans="1:15" ht="30" customHeight="1" x14ac:dyDescent="0.25">
      <c r="A36" s="15"/>
      <c r="B36" s="17"/>
      <c r="C36" s="21">
        <v>7.8</v>
      </c>
      <c r="D36" s="19">
        <v>7</v>
      </c>
      <c r="E36" s="67"/>
      <c r="F36" s="11">
        <f t="shared" si="0"/>
        <v>-6.6</v>
      </c>
      <c r="G36" s="62"/>
      <c r="H36" s="62"/>
      <c r="I36" s="3">
        <v>33</v>
      </c>
      <c r="J36" s="19">
        <f t="shared" si="3"/>
        <v>7.8</v>
      </c>
      <c r="K36" s="19">
        <f t="shared" si="4"/>
        <v>7</v>
      </c>
      <c r="L36" s="11"/>
      <c r="M36" s="12">
        <f t="shared" si="1"/>
        <v>4.3600000000000003</v>
      </c>
      <c r="N36" s="4" t="str">
        <f t="shared" si="2"/>
        <v>REC FINAL</v>
      </c>
      <c r="O36" t="s">
        <v>49</v>
      </c>
    </row>
    <row r="37" spans="1:15" ht="30" customHeight="1" x14ac:dyDescent="0.25">
      <c r="A37" s="15"/>
      <c r="B37" s="17"/>
      <c r="C37" s="21">
        <v>8.3000000000000007</v>
      </c>
      <c r="D37" s="19">
        <v>7</v>
      </c>
      <c r="E37" s="67"/>
      <c r="F37" s="11">
        <f t="shared" si="0"/>
        <v>-6.35</v>
      </c>
      <c r="G37" s="62"/>
      <c r="H37" s="62"/>
      <c r="I37" s="3">
        <v>34</v>
      </c>
      <c r="J37" s="19">
        <f t="shared" si="3"/>
        <v>8.3000000000000007</v>
      </c>
      <c r="K37" s="19">
        <f t="shared" si="4"/>
        <v>7</v>
      </c>
      <c r="L37" s="11"/>
      <c r="M37" s="12">
        <f t="shared" si="1"/>
        <v>4.46</v>
      </c>
      <c r="N37" s="4" t="str">
        <f t="shared" si="2"/>
        <v>REC FINAL</v>
      </c>
      <c r="O37" t="s">
        <v>49</v>
      </c>
    </row>
    <row r="38" spans="1:15" ht="30" customHeight="1" x14ac:dyDescent="0.25">
      <c r="A38" s="15"/>
      <c r="B38" s="17"/>
      <c r="C38" s="21">
        <v>9.6</v>
      </c>
      <c r="D38" s="19">
        <v>8.1999999999999993</v>
      </c>
      <c r="E38" s="67"/>
      <c r="F38" s="11">
        <f t="shared" si="0"/>
        <v>-4.5</v>
      </c>
      <c r="G38" s="62"/>
      <c r="H38" s="62"/>
      <c r="I38" s="3">
        <v>35</v>
      </c>
      <c r="J38" s="19">
        <f t="shared" si="3"/>
        <v>9.6</v>
      </c>
      <c r="K38" s="19">
        <f t="shared" si="4"/>
        <v>8.1999999999999993</v>
      </c>
      <c r="L38" s="11"/>
      <c r="M38" s="12">
        <f t="shared" si="1"/>
        <v>5.2</v>
      </c>
      <c r="N38" s="4" t="str">
        <f t="shared" si="2"/>
        <v>REC FINAL</v>
      </c>
      <c r="O38" t="s">
        <v>49</v>
      </c>
    </row>
    <row r="39" spans="1:15" ht="30" customHeight="1" x14ac:dyDescent="0.25">
      <c r="A39" s="15"/>
      <c r="B39" s="17"/>
      <c r="C39" s="21"/>
      <c r="D39" s="19"/>
      <c r="E39" s="67"/>
      <c r="F39" s="11">
        <f t="shared" si="0"/>
        <v>-17.5</v>
      </c>
      <c r="G39" s="62"/>
      <c r="H39" s="62"/>
      <c r="I39" s="3">
        <v>36</v>
      </c>
      <c r="J39" s="19">
        <f t="shared" si="3"/>
        <v>0</v>
      </c>
      <c r="K39" s="19">
        <f t="shared" si="4"/>
        <v>0</v>
      </c>
      <c r="L39" s="11"/>
      <c r="M39" s="12">
        <f t="shared" si="1"/>
        <v>0</v>
      </c>
      <c r="N39" s="4" t="str">
        <f t="shared" si="2"/>
        <v>REC FINAL</v>
      </c>
      <c r="O39" t="s">
        <v>49</v>
      </c>
    </row>
    <row r="40" spans="1:15" ht="30" customHeight="1" x14ac:dyDescent="0.25">
      <c r="A40" s="15"/>
      <c r="B40" s="17"/>
      <c r="C40" s="21"/>
      <c r="D40" s="19"/>
      <c r="E40" s="67"/>
      <c r="F40" s="11">
        <f t="shared" si="0"/>
        <v>-17.5</v>
      </c>
      <c r="G40" s="62"/>
      <c r="H40" s="62"/>
      <c r="I40" s="3">
        <v>37</v>
      </c>
      <c r="J40" s="19">
        <f t="shared" si="3"/>
        <v>0</v>
      </c>
      <c r="K40" s="19">
        <f t="shared" si="4"/>
        <v>0</v>
      </c>
      <c r="L40" s="11"/>
      <c r="M40" s="12">
        <f t="shared" si="1"/>
        <v>0</v>
      </c>
      <c r="N40" s="4" t="str">
        <f t="shared" si="2"/>
        <v>REC FINAL</v>
      </c>
      <c r="O40" t="s">
        <v>49</v>
      </c>
    </row>
    <row r="41" spans="1:15" ht="15.75" customHeight="1" x14ac:dyDescent="0.25"/>
    <row r="42" spans="1:15" ht="15.75" customHeight="1" x14ac:dyDescent="0.25"/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</sheetData>
  <mergeCells count="4">
    <mergeCell ref="A1:F2"/>
    <mergeCell ref="I1:N2"/>
    <mergeCell ref="E3:E40"/>
    <mergeCell ref="G3:H40"/>
  </mergeCells>
  <conditionalFormatting sqref="A4:M40">
    <cfRule type="expression" dxfId="15" priority="1">
      <formula>MOD(ROW(),2)=0</formula>
    </cfRule>
  </conditionalFormatting>
  <conditionalFormatting sqref="B3:N3">
    <cfRule type="expression" dxfId="14" priority="13">
      <formula>MOD(ROW(),2)=0</formula>
    </cfRule>
  </conditionalFormatting>
  <conditionalFormatting sqref="N4:N40">
    <cfRule type="containsText" dxfId="13" priority="11" operator="containsText" text="APROVADO">
      <formula>NOT(ISERROR(SEARCH(("APROVADO"),(N4))))</formula>
    </cfRule>
    <cfRule type="containsText" dxfId="12" priority="12" operator="containsText" text="REC FINAL">
      <formula>NOT(ISERROR(SEARCH(("REC FINAL"),(N4))))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6AD05-8B53-4AC4-8416-4C9E571DE019}">
  <sheetPr>
    <tabColor rgb="FF00B050"/>
    <outlinePr summaryBelow="0" summaryRight="0"/>
  </sheetPr>
  <dimension ref="A1:O957"/>
  <sheetViews>
    <sheetView showGridLines="0" topLeftCell="A3" workbookViewId="0">
      <selection activeCell="B10" sqref="B10"/>
    </sheetView>
  </sheetViews>
  <sheetFormatPr defaultColWidth="12.54296875" defaultRowHeight="15" customHeight="1" x14ac:dyDescent="0.25"/>
  <cols>
    <col min="1" max="1" width="6.1796875" customWidth="1"/>
    <col min="2" max="2" width="40.7265625" customWidth="1"/>
    <col min="3" max="4" width="12.54296875" customWidth="1"/>
    <col min="5" max="5" width="3.453125" customWidth="1"/>
    <col min="6" max="6" width="12.54296875" customWidth="1"/>
    <col min="7" max="7" width="3.7265625" customWidth="1"/>
    <col min="8" max="8" width="4.26953125" customWidth="1"/>
    <col min="9" max="9" width="8.81640625" customWidth="1"/>
  </cols>
  <sheetData>
    <row r="1" spans="1:15" ht="15.75" customHeight="1" x14ac:dyDescent="0.25">
      <c r="A1" s="58" t="s">
        <v>0</v>
      </c>
      <c r="B1" s="58"/>
      <c r="C1" s="58"/>
      <c r="D1" s="58"/>
      <c r="E1" s="58"/>
      <c r="F1" s="58"/>
      <c r="I1" s="59" t="s">
        <v>1</v>
      </c>
      <c r="J1" s="59"/>
      <c r="K1" s="59"/>
      <c r="L1" s="59"/>
      <c r="M1" s="59"/>
      <c r="N1" s="59"/>
    </row>
    <row r="2" spans="1:15" ht="15.75" customHeight="1" x14ac:dyDescent="0.25">
      <c r="A2" s="58"/>
      <c r="B2" s="58"/>
      <c r="C2" s="58"/>
      <c r="D2" s="58"/>
      <c r="E2" s="58"/>
      <c r="F2" s="58"/>
      <c r="I2" s="59"/>
      <c r="J2" s="59"/>
      <c r="K2" s="59"/>
      <c r="L2" s="59"/>
      <c r="M2" s="59"/>
      <c r="N2" s="59"/>
    </row>
    <row r="3" spans="1:15" ht="60" customHeight="1" x14ac:dyDescent="0.25">
      <c r="A3" s="15" t="s">
        <v>2</v>
      </c>
      <c r="B3" s="16" t="s">
        <v>3</v>
      </c>
      <c r="C3" s="23" t="s">
        <v>35</v>
      </c>
      <c r="D3" s="23" t="s">
        <v>36</v>
      </c>
      <c r="E3" s="68"/>
      <c r="F3" s="23" t="s">
        <v>37</v>
      </c>
      <c r="G3" s="61"/>
      <c r="H3" s="61"/>
      <c r="I3" s="3" t="s">
        <v>40</v>
      </c>
      <c r="J3" s="6" t="s">
        <v>38</v>
      </c>
      <c r="K3" s="6" t="s">
        <v>36</v>
      </c>
      <c r="L3" s="6" t="s">
        <v>39</v>
      </c>
      <c r="M3" s="7" t="s">
        <v>33</v>
      </c>
      <c r="N3" s="7" t="s">
        <v>34</v>
      </c>
    </row>
    <row r="4" spans="1:15" ht="30" customHeight="1" x14ac:dyDescent="0.25">
      <c r="A4" s="15">
        <v>1</v>
      </c>
      <c r="B4" s="17" t="s">
        <v>19</v>
      </c>
      <c r="C4" s="21">
        <v>7.6</v>
      </c>
      <c r="D4" s="19"/>
      <c r="E4" s="69"/>
      <c r="F4" s="19">
        <f t="shared" ref="F4:F36" si="0">(((C4)+(2*D4)-35)/2)</f>
        <v>-13.7</v>
      </c>
      <c r="G4" s="62"/>
      <c r="H4" s="62"/>
      <c r="I4" s="3">
        <v>1</v>
      </c>
      <c r="J4" s="19">
        <f>C4</f>
        <v>7.6</v>
      </c>
      <c r="K4" s="19">
        <f>D4</f>
        <v>0</v>
      </c>
      <c r="L4" s="11"/>
      <c r="M4" s="12">
        <f t="shared" ref="M4:M36" si="1">(((J4+(2*K4)+(2*L4))/5))</f>
        <v>1.52</v>
      </c>
      <c r="N4" s="4" t="str">
        <f t="shared" ref="N4:N36" si="2">IF(M4&gt;=7,"APROVADO","REC FINAL")</f>
        <v>REC FINAL</v>
      </c>
      <c r="O4" t="s">
        <v>52</v>
      </c>
    </row>
    <row r="5" spans="1:15" ht="30" customHeight="1" x14ac:dyDescent="0.25">
      <c r="A5" s="15">
        <v>2</v>
      </c>
      <c r="B5" s="17" t="s">
        <v>20</v>
      </c>
      <c r="C5" s="21">
        <v>6.5</v>
      </c>
      <c r="D5" s="19">
        <v>7</v>
      </c>
      <c r="E5" s="69"/>
      <c r="F5" s="19">
        <f t="shared" si="0"/>
        <v>-7.25</v>
      </c>
      <c r="G5" s="62"/>
      <c r="H5" s="62"/>
      <c r="I5" s="3">
        <v>2</v>
      </c>
      <c r="J5" s="19">
        <f t="shared" ref="J5:J36" si="3">C5</f>
        <v>6.5</v>
      </c>
      <c r="K5" s="19">
        <f t="shared" ref="K5:K36" si="4">D5</f>
        <v>7</v>
      </c>
      <c r="L5" s="11"/>
      <c r="M5" s="12">
        <f t="shared" si="1"/>
        <v>4.0999999999999996</v>
      </c>
      <c r="N5" s="4" t="str">
        <f t="shared" si="2"/>
        <v>REC FINAL</v>
      </c>
      <c r="O5" t="s">
        <v>52</v>
      </c>
    </row>
    <row r="6" spans="1:15" ht="30" customHeight="1" x14ac:dyDescent="0.25">
      <c r="A6" s="15">
        <v>3</v>
      </c>
      <c r="B6" s="17" t="s">
        <v>21</v>
      </c>
      <c r="C6" s="21">
        <v>7</v>
      </c>
      <c r="D6" s="19"/>
      <c r="E6" s="69"/>
      <c r="F6" s="19">
        <f t="shared" si="0"/>
        <v>-14</v>
      </c>
      <c r="G6" s="62"/>
      <c r="H6" s="62"/>
      <c r="I6" s="3">
        <v>3</v>
      </c>
      <c r="J6" s="19">
        <f t="shared" si="3"/>
        <v>7</v>
      </c>
      <c r="K6" s="19">
        <f t="shared" si="4"/>
        <v>0</v>
      </c>
      <c r="L6" s="11"/>
      <c r="M6" s="12">
        <f t="shared" si="1"/>
        <v>1.4</v>
      </c>
      <c r="N6" s="4" t="str">
        <f t="shared" si="2"/>
        <v>REC FINAL</v>
      </c>
      <c r="O6" t="s">
        <v>52</v>
      </c>
    </row>
    <row r="7" spans="1:15" ht="30" customHeight="1" x14ac:dyDescent="0.25">
      <c r="A7" s="15">
        <v>4</v>
      </c>
      <c r="B7" s="17" t="s">
        <v>22</v>
      </c>
      <c r="C7" s="21">
        <v>9.6</v>
      </c>
      <c r="D7" s="19">
        <v>8.9</v>
      </c>
      <c r="E7" s="69"/>
      <c r="F7" s="19">
        <f t="shared" si="0"/>
        <v>-3.8000000000000007</v>
      </c>
      <c r="G7" s="62"/>
      <c r="H7" s="62"/>
      <c r="I7" s="3">
        <v>4</v>
      </c>
      <c r="J7" s="19">
        <f t="shared" si="3"/>
        <v>9.6</v>
      </c>
      <c r="K7" s="19">
        <f t="shared" si="4"/>
        <v>8.9</v>
      </c>
      <c r="L7" s="11"/>
      <c r="M7" s="12">
        <f t="shared" si="1"/>
        <v>5.4799999999999995</v>
      </c>
      <c r="N7" s="4" t="str">
        <f t="shared" si="2"/>
        <v>REC FINAL</v>
      </c>
      <c r="O7" t="s">
        <v>52</v>
      </c>
    </row>
    <row r="8" spans="1:15" ht="30" customHeight="1" x14ac:dyDescent="0.25">
      <c r="A8" s="15">
        <v>5</v>
      </c>
      <c r="B8" s="17" t="s">
        <v>23</v>
      </c>
      <c r="C8" s="21">
        <v>4.0999999999999996</v>
      </c>
      <c r="D8" s="19"/>
      <c r="E8" s="69"/>
      <c r="F8" s="19">
        <f t="shared" si="0"/>
        <v>-15.45</v>
      </c>
      <c r="G8" s="62"/>
      <c r="H8" s="62"/>
      <c r="I8" s="3">
        <v>5</v>
      </c>
      <c r="J8" s="19">
        <f t="shared" si="3"/>
        <v>4.0999999999999996</v>
      </c>
      <c r="K8" s="19">
        <f t="shared" si="4"/>
        <v>0</v>
      </c>
      <c r="L8" s="11"/>
      <c r="M8" s="12">
        <f t="shared" si="1"/>
        <v>0.82</v>
      </c>
      <c r="N8" s="4" t="str">
        <f t="shared" si="2"/>
        <v>REC FINAL</v>
      </c>
      <c r="O8" t="s">
        <v>52</v>
      </c>
    </row>
    <row r="9" spans="1:15" ht="30" customHeight="1" x14ac:dyDescent="0.25">
      <c r="A9" s="15"/>
      <c r="B9" s="8" t="s">
        <v>63</v>
      </c>
      <c r="C9" s="21">
        <v>3.9</v>
      </c>
      <c r="D9" s="19"/>
      <c r="E9" s="69"/>
      <c r="F9" s="19">
        <f t="shared" si="0"/>
        <v>-15.55</v>
      </c>
      <c r="G9" s="62"/>
      <c r="H9" s="62"/>
      <c r="I9" s="3">
        <v>6</v>
      </c>
      <c r="J9" s="19">
        <f t="shared" si="3"/>
        <v>3.9</v>
      </c>
      <c r="K9" s="19">
        <f t="shared" si="4"/>
        <v>0</v>
      </c>
      <c r="L9" s="11"/>
      <c r="M9" s="12">
        <f t="shared" si="1"/>
        <v>0.78</v>
      </c>
      <c r="N9" s="4" t="str">
        <f t="shared" si="2"/>
        <v>REC FINAL</v>
      </c>
      <c r="O9" t="s">
        <v>52</v>
      </c>
    </row>
    <row r="10" spans="1:15" ht="30" customHeight="1" x14ac:dyDescent="0.25">
      <c r="A10" s="15"/>
      <c r="B10" s="17"/>
      <c r="C10" s="21">
        <v>7</v>
      </c>
      <c r="D10" s="19">
        <v>8.1</v>
      </c>
      <c r="E10" s="69"/>
      <c r="F10" s="19">
        <f t="shared" si="0"/>
        <v>-5.9</v>
      </c>
      <c r="G10" s="62"/>
      <c r="H10" s="62"/>
      <c r="I10" s="3">
        <v>7</v>
      </c>
      <c r="J10" s="19">
        <f t="shared" si="3"/>
        <v>7</v>
      </c>
      <c r="K10" s="19">
        <f t="shared" si="4"/>
        <v>8.1</v>
      </c>
      <c r="L10" s="11"/>
      <c r="M10" s="12">
        <f t="shared" si="1"/>
        <v>4.6399999999999997</v>
      </c>
      <c r="N10" s="4" t="str">
        <f t="shared" si="2"/>
        <v>REC FINAL</v>
      </c>
      <c r="O10" t="s">
        <v>52</v>
      </c>
    </row>
    <row r="11" spans="1:15" ht="30" customHeight="1" x14ac:dyDescent="0.25">
      <c r="A11" s="15"/>
      <c r="B11" s="17"/>
      <c r="C11" s="21">
        <v>7</v>
      </c>
      <c r="D11" s="19">
        <v>7</v>
      </c>
      <c r="E11" s="69"/>
      <c r="F11" s="19">
        <f t="shared" si="0"/>
        <v>-7</v>
      </c>
      <c r="G11" s="62"/>
      <c r="H11" s="62"/>
      <c r="I11" s="3">
        <v>8</v>
      </c>
      <c r="J11" s="19">
        <f t="shared" si="3"/>
        <v>7</v>
      </c>
      <c r="K11" s="19">
        <f t="shared" si="4"/>
        <v>7</v>
      </c>
      <c r="L11" s="11"/>
      <c r="M11" s="12">
        <f t="shared" si="1"/>
        <v>4.2</v>
      </c>
      <c r="N11" s="4" t="str">
        <f t="shared" si="2"/>
        <v>REC FINAL</v>
      </c>
      <c r="O11" t="s">
        <v>52</v>
      </c>
    </row>
    <row r="12" spans="1:15" ht="30" customHeight="1" x14ac:dyDescent="0.25">
      <c r="A12" s="15"/>
      <c r="B12" s="17"/>
      <c r="C12" s="21">
        <v>9</v>
      </c>
      <c r="D12" s="19">
        <v>8.5</v>
      </c>
      <c r="E12" s="69"/>
      <c r="F12" s="19">
        <f t="shared" si="0"/>
        <v>-4.5</v>
      </c>
      <c r="G12" s="62"/>
      <c r="H12" s="62"/>
      <c r="I12" s="3">
        <v>9</v>
      </c>
      <c r="J12" s="19">
        <f t="shared" si="3"/>
        <v>9</v>
      </c>
      <c r="K12" s="19">
        <f t="shared" si="4"/>
        <v>8.5</v>
      </c>
      <c r="L12" s="11"/>
      <c r="M12" s="12">
        <f t="shared" si="1"/>
        <v>5.2</v>
      </c>
      <c r="N12" s="4" t="str">
        <f t="shared" si="2"/>
        <v>REC FINAL</v>
      </c>
      <c r="O12" t="s">
        <v>52</v>
      </c>
    </row>
    <row r="13" spans="1:15" ht="30" customHeight="1" x14ac:dyDescent="0.25">
      <c r="A13" s="15"/>
      <c r="B13" s="17"/>
      <c r="C13" s="21">
        <v>6.5</v>
      </c>
      <c r="D13" s="19"/>
      <c r="E13" s="69"/>
      <c r="F13" s="19">
        <f t="shared" si="0"/>
        <v>-14.25</v>
      </c>
      <c r="G13" s="62"/>
      <c r="H13" s="62"/>
      <c r="I13" s="3">
        <v>10</v>
      </c>
      <c r="J13" s="19">
        <f t="shared" si="3"/>
        <v>6.5</v>
      </c>
      <c r="K13" s="19">
        <f t="shared" si="4"/>
        <v>0</v>
      </c>
      <c r="L13" s="11"/>
      <c r="M13" s="12">
        <f t="shared" si="1"/>
        <v>1.3</v>
      </c>
      <c r="N13" s="4" t="str">
        <f t="shared" si="2"/>
        <v>REC FINAL</v>
      </c>
      <c r="O13" t="s">
        <v>52</v>
      </c>
    </row>
    <row r="14" spans="1:15" ht="30" customHeight="1" x14ac:dyDescent="0.25">
      <c r="A14" s="15"/>
      <c r="B14" s="17"/>
      <c r="C14" s="21">
        <v>4.8</v>
      </c>
      <c r="D14" s="19">
        <v>7</v>
      </c>
      <c r="E14" s="69"/>
      <c r="F14" s="19">
        <f t="shared" si="0"/>
        <v>-8.1</v>
      </c>
      <c r="G14" s="62"/>
      <c r="H14" s="62"/>
      <c r="I14" s="3">
        <v>11</v>
      </c>
      <c r="J14" s="19">
        <f t="shared" si="3"/>
        <v>4.8</v>
      </c>
      <c r="K14" s="19">
        <f t="shared" si="4"/>
        <v>7</v>
      </c>
      <c r="L14" s="11"/>
      <c r="M14" s="12">
        <f t="shared" si="1"/>
        <v>3.7600000000000002</v>
      </c>
      <c r="N14" s="4" t="str">
        <f t="shared" si="2"/>
        <v>REC FINAL</v>
      </c>
      <c r="O14" t="s">
        <v>52</v>
      </c>
    </row>
    <row r="15" spans="1:15" ht="30" customHeight="1" x14ac:dyDescent="0.25">
      <c r="A15" s="15"/>
      <c r="B15" s="28"/>
      <c r="C15" s="30">
        <v>4.9000000000000004</v>
      </c>
      <c r="D15" s="29"/>
      <c r="E15" s="69"/>
      <c r="F15" s="29">
        <f t="shared" si="0"/>
        <v>-15.05</v>
      </c>
      <c r="G15" s="62"/>
      <c r="H15" s="62"/>
      <c r="I15" s="31">
        <v>12</v>
      </c>
      <c r="J15" s="29">
        <f t="shared" si="3"/>
        <v>4.9000000000000004</v>
      </c>
      <c r="K15" s="29">
        <f t="shared" si="4"/>
        <v>0</v>
      </c>
      <c r="L15" s="32"/>
      <c r="M15" s="33">
        <f t="shared" si="1"/>
        <v>0.98000000000000009</v>
      </c>
      <c r="N15" s="22" t="str">
        <f t="shared" si="2"/>
        <v>REC FINAL</v>
      </c>
      <c r="O15" t="s">
        <v>52</v>
      </c>
    </row>
    <row r="16" spans="1:15" ht="30" customHeight="1" x14ac:dyDescent="0.25">
      <c r="A16" s="15"/>
      <c r="B16" s="17"/>
      <c r="C16" s="21">
        <v>9.5</v>
      </c>
      <c r="D16" s="19">
        <v>9.6</v>
      </c>
      <c r="E16" s="69"/>
      <c r="F16" s="19">
        <f t="shared" si="0"/>
        <v>-3.1500000000000004</v>
      </c>
      <c r="G16" s="62"/>
      <c r="H16" s="62"/>
      <c r="I16" s="3">
        <v>13</v>
      </c>
      <c r="J16" s="19">
        <f t="shared" si="3"/>
        <v>9.5</v>
      </c>
      <c r="K16" s="19">
        <f t="shared" si="4"/>
        <v>9.6</v>
      </c>
      <c r="L16" s="11"/>
      <c r="M16" s="12">
        <f t="shared" si="1"/>
        <v>5.74</v>
      </c>
      <c r="N16" s="4" t="str">
        <f t="shared" si="2"/>
        <v>REC FINAL</v>
      </c>
      <c r="O16" t="s">
        <v>52</v>
      </c>
    </row>
    <row r="17" spans="1:15" ht="30" customHeight="1" x14ac:dyDescent="0.25">
      <c r="A17" s="15"/>
      <c r="B17" s="17"/>
      <c r="C17" s="21">
        <v>7</v>
      </c>
      <c r="D17" s="19">
        <v>7.2</v>
      </c>
      <c r="E17" s="69"/>
      <c r="F17" s="19">
        <f t="shared" si="0"/>
        <v>-6.8000000000000007</v>
      </c>
      <c r="G17" s="62"/>
      <c r="H17" s="62"/>
      <c r="I17" s="3">
        <v>14</v>
      </c>
      <c r="J17" s="19">
        <f t="shared" si="3"/>
        <v>7</v>
      </c>
      <c r="K17" s="19">
        <f t="shared" si="4"/>
        <v>7.2</v>
      </c>
      <c r="L17" s="11"/>
      <c r="M17" s="12">
        <f t="shared" si="1"/>
        <v>4.2799999999999994</v>
      </c>
      <c r="N17" s="4" t="str">
        <f t="shared" si="2"/>
        <v>REC FINAL</v>
      </c>
      <c r="O17" t="s">
        <v>52</v>
      </c>
    </row>
    <row r="18" spans="1:15" ht="30" customHeight="1" x14ac:dyDescent="0.25">
      <c r="A18" s="15"/>
      <c r="B18" s="17"/>
      <c r="C18" s="21">
        <v>8.9</v>
      </c>
      <c r="D18" s="19"/>
      <c r="E18" s="69"/>
      <c r="F18" s="19">
        <f t="shared" si="0"/>
        <v>-13.05</v>
      </c>
      <c r="G18" s="62"/>
      <c r="H18" s="62"/>
      <c r="I18" s="3">
        <v>15</v>
      </c>
      <c r="J18" s="19">
        <f t="shared" si="3"/>
        <v>8.9</v>
      </c>
      <c r="K18" s="19">
        <f t="shared" si="4"/>
        <v>0</v>
      </c>
      <c r="L18" s="11"/>
      <c r="M18" s="12">
        <f t="shared" si="1"/>
        <v>1.78</v>
      </c>
      <c r="N18" s="4" t="str">
        <f t="shared" si="2"/>
        <v>REC FINAL</v>
      </c>
      <c r="O18" t="s">
        <v>52</v>
      </c>
    </row>
    <row r="19" spans="1:15" ht="30" customHeight="1" x14ac:dyDescent="0.25">
      <c r="A19" s="15"/>
      <c r="B19" s="17"/>
      <c r="C19" s="21">
        <v>7.5</v>
      </c>
      <c r="D19" s="19">
        <v>8.6999999999999993</v>
      </c>
      <c r="E19" s="69"/>
      <c r="F19" s="19">
        <f t="shared" si="0"/>
        <v>-5.0500000000000007</v>
      </c>
      <c r="G19" s="62"/>
      <c r="H19" s="62"/>
      <c r="I19" s="3">
        <v>16</v>
      </c>
      <c r="J19" s="19">
        <f t="shared" si="3"/>
        <v>7.5</v>
      </c>
      <c r="K19" s="19">
        <f t="shared" si="4"/>
        <v>8.6999999999999993</v>
      </c>
      <c r="L19" s="11"/>
      <c r="M19" s="12">
        <f t="shared" si="1"/>
        <v>4.9799999999999995</v>
      </c>
      <c r="N19" s="4" t="str">
        <f t="shared" si="2"/>
        <v>REC FINAL</v>
      </c>
      <c r="O19" t="s">
        <v>52</v>
      </c>
    </row>
    <row r="20" spans="1:15" ht="30" customHeight="1" x14ac:dyDescent="0.25">
      <c r="A20" s="15"/>
      <c r="B20" s="17"/>
      <c r="C20" s="21">
        <v>9.1</v>
      </c>
      <c r="D20" s="19">
        <v>9.6</v>
      </c>
      <c r="E20" s="69"/>
      <c r="F20" s="19">
        <f t="shared" si="0"/>
        <v>-3.3500000000000014</v>
      </c>
      <c r="G20" s="62"/>
      <c r="H20" s="62"/>
      <c r="I20" s="3">
        <v>17</v>
      </c>
      <c r="J20" s="19">
        <f t="shared" si="3"/>
        <v>9.1</v>
      </c>
      <c r="K20" s="19">
        <f t="shared" si="4"/>
        <v>9.6</v>
      </c>
      <c r="L20" s="11"/>
      <c r="M20" s="12">
        <f t="shared" si="1"/>
        <v>5.6599999999999993</v>
      </c>
      <c r="N20" s="4" t="str">
        <f t="shared" si="2"/>
        <v>REC FINAL</v>
      </c>
      <c r="O20" t="s">
        <v>52</v>
      </c>
    </row>
    <row r="21" spans="1:15" ht="30" customHeight="1" x14ac:dyDescent="0.25">
      <c r="A21" s="15"/>
      <c r="B21" s="17"/>
      <c r="C21" s="21">
        <v>5.0999999999999996</v>
      </c>
      <c r="D21" s="19"/>
      <c r="E21" s="69"/>
      <c r="F21" s="19">
        <f t="shared" si="0"/>
        <v>-14.95</v>
      </c>
      <c r="G21" s="62"/>
      <c r="H21" s="62"/>
      <c r="I21" s="3">
        <v>18</v>
      </c>
      <c r="J21" s="19">
        <f t="shared" si="3"/>
        <v>5.0999999999999996</v>
      </c>
      <c r="K21" s="19">
        <f t="shared" si="4"/>
        <v>0</v>
      </c>
      <c r="L21" s="11"/>
      <c r="M21" s="12">
        <f t="shared" si="1"/>
        <v>1.02</v>
      </c>
      <c r="N21" s="4" t="str">
        <f t="shared" si="2"/>
        <v>REC FINAL</v>
      </c>
      <c r="O21" t="s">
        <v>52</v>
      </c>
    </row>
    <row r="22" spans="1:15" ht="30" customHeight="1" x14ac:dyDescent="0.25">
      <c r="A22" s="15"/>
      <c r="B22" s="17"/>
      <c r="C22" s="21">
        <v>9.1999999999999993</v>
      </c>
      <c r="D22" s="19">
        <v>8.9</v>
      </c>
      <c r="E22" s="69"/>
      <c r="F22" s="19">
        <f t="shared" si="0"/>
        <v>-4</v>
      </c>
      <c r="G22" s="62"/>
      <c r="H22" s="62"/>
      <c r="I22" s="3">
        <v>19</v>
      </c>
      <c r="J22" s="19">
        <f t="shared" si="3"/>
        <v>9.1999999999999993</v>
      </c>
      <c r="K22" s="19">
        <f t="shared" si="4"/>
        <v>8.9</v>
      </c>
      <c r="L22" s="11"/>
      <c r="M22" s="12">
        <f t="shared" si="1"/>
        <v>5.4</v>
      </c>
      <c r="N22" s="4" t="str">
        <f t="shared" si="2"/>
        <v>REC FINAL</v>
      </c>
      <c r="O22" t="s">
        <v>52</v>
      </c>
    </row>
    <row r="23" spans="1:15" ht="30" customHeight="1" x14ac:dyDescent="0.25">
      <c r="A23" s="15"/>
      <c r="B23" s="17"/>
      <c r="C23" s="21">
        <v>5.5</v>
      </c>
      <c r="D23" s="19"/>
      <c r="E23" s="69"/>
      <c r="F23" s="19">
        <f t="shared" si="0"/>
        <v>-14.75</v>
      </c>
      <c r="G23" s="62"/>
      <c r="H23" s="62"/>
      <c r="I23" s="3">
        <v>20</v>
      </c>
      <c r="J23" s="19">
        <f t="shared" si="3"/>
        <v>5.5</v>
      </c>
      <c r="K23" s="19">
        <f t="shared" si="4"/>
        <v>0</v>
      </c>
      <c r="L23" s="11"/>
      <c r="M23" s="12">
        <f t="shared" si="1"/>
        <v>1.1000000000000001</v>
      </c>
      <c r="N23" s="4" t="str">
        <f t="shared" si="2"/>
        <v>REC FINAL</v>
      </c>
      <c r="O23" t="s">
        <v>52</v>
      </c>
    </row>
    <row r="24" spans="1:15" ht="30" customHeight="1" x14ac:dyDescent="0.25">
      <c r="A24" s="15"/>
      <c r="B24" s="17"/>
      <c r="C24" s="21">
        <v>8.5</v>
      </c>
      <c r="D24" s="19"/>
      <c r="E24" s="69"/>
      <c r="F24" s="19">
        <f t="shared" si="0"/>
        <v>-13.25</v>
      </c>
      <c r="G24" s="62"/>
      <c r="H24" s="62"/>
      <c r="I24" s="3">
        <v>21</v>
      </c>
      <c r="J24" s="19">
        <f t="shared" si="3"/>
        <v>8.5</v>
      </c>
      <c r="K24" s="19">
        <f t="shared" si="4"/>
        <v>0</v>
      </c>
      <c r="L24" s="11"/>
      <c r="M24" s="12">
        <f t="shared" si="1"/>
        <v>1.7</v>
      </c>
      <c r="N24" s="4" t="str">
        <f t="shared" si="2"/>
        <v>REC FINAL</v>
      </c>
      <c r="O24" t="s">
        <v>52</v>
      </c>
    </row>
    <row r="25" spans="1:15" ht="30" customHeight="1" x14ac:dyDescent="0.25">
      <c r="A25" s="15"/>
      <c r="B25" s="17"/>
      <c r="C25" s="21">
        <v>6.3</v>
      </c>
      <c r="D25" s="19">
        <v>7</v>
      </c>
      <c r="E25" s="69"/>
      <c r="F25" s="19">
        <f t="shared" si="0"/>
        <v>-7.35</v>
      </c>
      <c r="G25" s="62"/>
      <c r="H25" s="62"/>
      <c r="I25" s="3">
        <v>22</v>
      </c>
      <c r="J25" s="19">
        <f t="shared" si="3"/>
        <v>6.3</v>
      </c>
      <c r="K25" s="19">
        <f t="shared" si="4"/>
        <v>7</v>
      </c>
      <c r="L25" s="11"/>
      <c r="M25" s="12">
        <f t="shared" si="1"/>
        <v>4.0600000000000005</v>
      </c>
      <c r="N25" s="4" t="str">
        <f t="shared" si="2"/>
        <v>REC FINAL</v>
      </c>
      <c r="O25" t="s">
        <v>52</v>
      </c>
    </row>
    <row r="26" spans="1:15" ht="30" customHeight="1" x14ac:dyDescent="0.25">
      <c r="A26" s="15"/>
      <c r="B26" s="17"/>
      <c r="C26" s="21">
        <v>6.2</v>
      </c>
      <c r="D26" s="19">
        <v>7.1</v>
      </c>
      <c r="E26" s="69"/>
      <c r="F26" s="19">
        <f t="shared" si="0"/>
        <v>-7.3000000000000007</v>
      </c>
      <c r="G26" s="62"/>
      <c r="H26" s="62"/>
      <c r="I26" s="3">
        <v>23</v>
      </c>
      <c r="J26" s="19">
        <f t="shared" si="3"/>
        <v>6.2</v>
      </c>
      <c r="K26" s="19">
        <f t="shared" si="4"/>
        <v>7.1</v>
      </c>
      <c r="L26" s="11"/>
      <c r="M26" s="12">
        <f t="shared" si="1"/>
        <v>4.08</v>
      </c>
      <c r="N26" s="4" t="str">
        <f t="shared" si="2"/>
        <v>REC FINAL</v>
      </c>
      <c r="O26" t="s">
        <v>52</v>
      </c>
    </row>
    <row r="27" spans="1:15" ht="30" customHeight="1" x14ac:dyDescent="0.25">
      <c r="A27" s="15"/>
      <c r="B27" s="17"/>
      <c r="C27" s="21">
        <v>4.5999999999999996</v>
      </c>
      <c r="D27" s="19"/>
      <c r="E27" s="69"/>
      <c r="F27" s="19">
        <f t="shared" si="0"/>
        <v>-15.2</v>
      </c>
      <c r="G27" s="62"/>
      <c r="H27" s="62"/>
      <c r="I27" s="3">
        <v>24</v>
      </c>
      <c r="J27" s="19">
        <f t="shared" si="3"/>
        <v>4.5999999999999996</v>
      </c>
      <c r="K27" s="19">
        <f t="shared" si="4"/>
        <v>0</v>
      </c>
      <c r="L27" s="11"/>
      <c r="M27" s="12">
        <f t="shared" si="1"/>
        <v>0.91999999999999993</v>
      </c>
      <c r="N27" s="4" t="str">
        <f t="shared" si="2"/>
        <v>REC FINAL</v>
      </c>
      <c r="O27" t="s">
        <v>52</v>
      </c>
    </row>
    <row r="28" spans="1:15" ht="30" customHeight="1" x14ac:dyDescent="0.25">
      <c r="A28" s="15"/>
      <c r="B28" s="17"/>
      <c r="C28" s="21">
        <v>4</v>
      </c>
      <c r="D28" s="19"/>
      <c r="E28" s="69"/>
      <c r="F28" s="19">
        <f t="shared" si="0"/>
        <v>-15.5</v>
      </c>
      <c r="G28" s="62"/>
      <c r="H28" s="62"/>
      <c r="I28" s="3">
        <v>25</v>
      </c>
      <c r="J28" s="19">
        <f t="shared" si="3"/>
        <v>4</v>
      </c>
      <c r="K28" s="19">
        <f t="shared" si="4"/>
        <v>0</v>
      </c>
      <c r="L28" s="11"/>
      <c r="M28" s="12">
        <f t="shared" si="1"/>
        <v>0.8</v>
      </c>
      <c r="N28" s="4" t="str">
        <f t="shared" si="2"/>
        <v>REC FINAL</v>
      </c>
      <c r="O28" t="s">
        <v>52</v>
      </c>
    </row>
    <row r="29" spans="1:15" ht="30" customHeight="1" x14ac:dyDescent="0.25">
      <c r="A29" s="15"/>
      <c r="B29" s="17"/>
      <c r="C29" s="21">
        <v>9</v>
      </c>
      <c r="D29" s="19"/>
      <c r="E29" s="69"/>
      <c r="F29" s="19">
        <f t="shared" si="0"/>
        <v>-13</v>
      </c>
      <c r="G29" s="62"/>
      <c r="H29" s="62"/>
      <c r="I29" s="3">
        <v>26</v>
      </c>
      <c r="J29" s="19">
        <f t="shared" si="3"/>
        <v>9</v>
      </c>
      <c r="K29" s="19">
        <f t="shared" si="4"/>
        <v>0</v>
      </c>
      <c r="L29" s="11"/>
      <c r="M29" s="12">
        <f t="shared" si="1"/>
        <v>1.8</v>
      </c>
      <c r="N29" s="4" t="str">
        <f t="shared" si="2"/>
        <v>REC FINAL</v>
      </c>
      <c r="O29" t="s">
        <v>52</v>
      </c>
    </row>
    <row r="30" spans="1:15" ht="30" customHeight="1" x14ac:dyDescent="0.25">
      <c r="A30" s="15"/>
      <c r="B30" s="17"/>
      <c r="C30" s="21">
        <v>9.1999999999999993</v>
      </c>
      <c r="D30" s="19">
        <v>8.4</v>
      </c>
      <c r="E30" s="69"/>
      <c r="F30" s="19">
        <f t="shared" si="0"/>
        <v>-4.5</v>
      </c>
      <c r="G30" s="62"/>
      <c r="H30" s="62"/>
      <c r="I30" s="3">
        <v>27</v>
      </c>
      <c r="J30" s="19">
        <f t="shared" si="3"/>
        <v>9.1999999999999993</v>
      </c>
      <c r="K30" s="19">
        <f t="shared" si="4"/>
        <v>8.4</v>
      </c>
      <c r="L30" s="11"/>
      <c r="M30" s="12">
        <f t="shared" si="1"/>
        <v>5.2</v>
      </c>
      <c r="N30" s="4" t="str">
        <f t="shared" si="2"/>
        <v>REC FINAL</v>
      </c>
      <c r="O30" t="s">
        <v>52</v>
      </c>
    </row>
    <row r="31" spans="1:15" ht="30" customHeight="1" x14ac:dyDescent="0.25">
      <c r="A31" s="15"/>
      <c r="B31" s="17"/>
      <c r="C31" s="21">
        <v>10</v>
      </c>
      <c r="D31" s="19">
        <v>8.8000000000000007</v>
      </c>
      <c r="E31" s="69"/>
      <c r="F31" s="19">
        <f t="shared" si="0"/>
        <v>-3.6999999999999993</v>
      </c>
      <c r="G31" s="62"/>
      <c r="H31" s="62"/>
      <c r="I31" s="3">
        <v>28</v>
      </c>
      <c r="J31" s="19">
        <f t="shared" si="3"/>
        <v>10</v>
      </c>
      <c r="K31" s="19">
        <f t="shared" si="4"/>
        <v>8.8000000000000007</v>
      </c>
      <c r="L31" s="11"/>
      <c r="M31" s="12">
        <f t="shared" si="1"/>
        <v>5.5200000000000005</v>
      </c>
      <c r="N31" s="4" t="str">
        <f t="shared" si="2"/>
        <v>REC FINAL</v>
      </c>
      <c r="O31" t="s">
        <v>52</v>
      </c>
    </row>
    <row r="32" spans="1:15" ht="30" customHeight="1" x14ac:dyDescent="0.25">
      <c r="A32" s="15"/>
      <c r="B32" s="17"/>
      <c r="C32" s="21">
        <v>8.4</v>
      </c>
      <c r="D32" s="19"/>
      <c r="E32" s="69"/>
      <c r="F32" s="19">
        <f t="shared" si="0"/>
        <v>-13.3</v>
      </c>
      <c r="G32" s="62"/>
      <c r="H32" s="62"/>
      <c r="I32" s="3">
        <v>29</v>
      </c>
      <c r="J32" s="19">
        <f t="shared" si="3"/>
        <v>8.4</v>
      </c>
      <c r="K32" s="19">
        <f t="shared" si="4"/>
        <v>0</v>
      </c>
      <c r="L32" s="11"/>
      <c r="M32" s="12">
        <f t="shared" si="1"/>
        <v>1.6800000000000002</v>
      </c>
      <c r="N32" s="4" t="str">
        <f t="shared" si="2"/>
        <v>REC FINAL</v>
      </c>
      <c r="O32" t="s">
        <v>52</v>
      </c>
    </row>
    <row r="33" spans="1:15" ht="30" customHeight="1" x14ac:dyDescent="0.25">
      <c r="A33" s="15"/>
      <c r="B33" s="17"/>
      <c r="C33" s="21">
        <v>5.7</v>
      </c>
      <c r="D33" s="19"/>
      <c r="E33" s="69"/>
      <c r="F33" s="19">
        <f t="shared" si="0"/>
        <v>-14.65</v>
      </c>
      <c r="G33" s="62"/>
      <c r="H33" s="62"/>
      <c r="I33" s="3">
        <v>30</v>
      </c>
      <c r="J33" s="19">
        <f t="shared" si="3"/>
        <v>5.7</v>
      </c>
      <c r="K33" s="19">
        <f t="shared" si="4"/>
        <v>0</v>
      </c>
      <c r="L33" s="11"/>
      <c r="M33" s="12">
        <f t="shared" si="1"/>
        <v>1.1400000000000001</v>
      </c>
      <c r="N33" s="4" t="str">
        <f t="shared" si="2"/>
        <v>REC FINAL</v>
      </c>
      <c r="O33" t="s">
        <v>52</v>
      </c>
    </row>
    <row r="34" spans="1:15" ht="30" customHeight="1" x14ac:dyDescent="0.25">
      <c r="A34" s="15"/>
      <c r="B34" s="17"/>
      <c r="C34" s="21">
        <v>9.4</v>
      </c>
      <c r="D34" s="19">
        <v>8.4</v>
      </c>
      <c r="E34" s="69"/>
      <c r="F34" s="19">
        <f t="shared" si="0"/>
        <v>-4.3999999999999986</v>
      </c>
      <c r="G34" s="62"/>
      <c r="H34" s="62"/>
      <c r="I34" s="3">
        <v>31</v>
      </c>
      <c r="J34" s="19">
        <f t="shared" si="3"/>
        <v>9.4</v>
      </c>
      <c r="K34" s="19">
        <f t="shared" si="4"/>
        <v>8.4</v>
      </c>
      <c r="L34" s="11"/>
      <c r="M34" s="12">
        <f t="shared" si="1"/>
        <v>5.24</v>
      </c>
      <c r="N34" s="4" t="str">
        <f t="shared" si="2"/>
        <v>REC FINAL</v>
      </c>
      <c r="O34" t="s">
        <v>52</v>
      </c>
    </row>
    <row r="35" spans="1:15" ht="30" customHeight="1" x14ac:dyDescent="0.25">
      <c r="A35" s="15"/>
      <c r="B35" s="17"/>
      <c r="C35" s="21">
        <v>7</v>
      </c>
      <c r="D35" s="19"/>
      <c r="E35" s="69"/>
      <c r="F35" s="19">
        <f t="shared" si="0"/>
        <v>-14</v>
      </c>
      <c r="G35" s="62"/>
      <c r="H35" s="62"/>
      <c r="I35" s="3">
        <v>32</v>
      </c>
      <c r="J35" s="19">
        <f t="shared" si="3"/>
        <v>7</v>
      </c>
      <c r="K35" s="19">
        <f t="shared" si="4"/>
        <v>0</v>
      </c>
      <c r="L35" s="11"/>
      <c r="M35" s="12">
        <f t="shared" si="1"/>
        <v>1.4</v>
      </c>
      <c r="N35" s="4" t="str">
        <f t="shared" si="2"/>
        <v>REC FINAL</v>
      </c>
      <c r="O35" t="s">
        <v>52</v>
      </c>
    </row>
    <row r="36" spans="1:15" ht="30" customHeight="1" x14ac:dyDescent="0.25">
      <c r="A36" s="15"/>
      <c r="B36" s="17"/>
      <c r="C36" s="21">
        <v>8.1999999999999993</v>
      </c>
      <c r="D36" s="19">
        <v>7.8</v>
      </c>
      <c r="E36" s="69"/>
      <c r="F36" s="19">
        <f t="shared" si="0"/>
        <v>-5.6000000000000014</v>
      </c>
      <c r="G36" s="62"/>
      <c r="H36" s="62"/>
      <c r="I36" s="3">
        <v>33</v>
      </c>
      <c r="J36" s="19">
        <f t="shared" si="3"/>
        <v>8.1999999999999993</v>
      </c>
      <c r="K36" s="19">
        <f t="shared" si="4"/>
        <v>7.8</v>
      </c>
      <c r="L36" s="11"/>
      <c r="M36" s="12">
        <f t="shared" si="1"/>
        <v>4.76</v>
      </c>
      <c r="N36" s="4" t="str">
        <f t="shared" si="2"/>
        <v>REC FINAL</v>
      </c>
      <c r="O36" t="s">
        <v>52</v>
      </c>
    </row>
    <row r="37" spans="1:15" ht="15.75" customHeight="1" x14ac:dyDescent="0.25"/>
    <row r="38" spans="1:15" ht="15.75" customHeight="1" x14ac:dyDescent="0.25"/>
    <row r="39" spans="1:15" ht="15.75" customHeight="1" x14ac:dyDescent="0.25"/>
    <row r="40" spans="1:15" ht="15.75" customHeight="1" x14ac:dyDescent="0.25"/>
    <row r="41" spans="1:15" ht="15.75" customHeight="1" x14ac:dyDescent="0.25"/>
    <row r="42" spans="1:15" ht="15.75" customHeight="1" x14ac:dyDescent="0.25"/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</sheetData>
  <mergeCells count="4">
    <mergeCell ref="A1:F2"/>
    <mergeCell ref="I1:N2"/>
    <mergeCell ref="E3:E36"/>
    <mergeCell ref="G3:H36"/>
  </mergeCells>
  <conditionalFormatting sqref="A4:M36">
    <cfRule type="expression" dxfId="11" priority="1">
      <formula>MOD(ROW(),2)=0</formula>
    </cfRule>
  </conditionalFormatting>
  <conditionalFormatting sqref="B3:N3">
    <cfRule type="expression" dxfId="10" priority="5">
      <formula>MOD(ROW(),2)=0</formula>
    </cfRule>
  </conditionalFormatting>
  <conditionalFormatting sqref="N4:N36">
    <cfRule type="containsText" dxfId="9" priority="3" operator="containsText" text="APROVADO">
      <formula>NOT(ISERROR(SEARCH(("APROVADO"),(N4))))</formula>
    </cfRule>
    <cfRule type="containsText" dxfId="8" priority="4" operator="containsText" text="REC FINAL">
      <formula>NOT(ISERROR(SEARCH(("REC FINAL"),(N4))))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40DB3-44A8-47CF-B99E-AB214B4489B8}">
  <sheetPr>
    <tabColor rgb="FFFF0000"/>
    <outlinePr summaryBelow="0" summaryRight="0"/>
  </sheetPr>
  <dimension ref="A1:O949"/>
  <sheetViews>
    <sheetView showGridLines="0" topLeftCell="A3" workbookViewId="0">
      <selection activeCell="B10" sqref="B10"/>
    </sheetView>
  </sheetViews>
  <sheetFormatPr defaultColWidth="12.54296875" defaultRowHeight="15" customHeight="1" x14ac:dyDescent="0.25"/>
  <cols>
    <col min="1" max="1" width="6.1796875" customWidth="1"/>
    <col min="2" max="2" width="33.7265625" customWidth="1"/>
    <col min="3" max="4" width="12.54296875" customWidth="1"/>
    <col min="5" max="5" width="3.453125" customWidth="1"/>
    <col min="6" max="6" width="12.54296875" customWidth="1"/>
    <col min="7" max="7" width="3.7265625" customWidth="1"/>
    <col min="8" max="8" width="4.26953125" customWidth="1"/>
    <col min="9" max="9" width="8.81640625" customWidth="1"/>
  </cols>
  <sheetData>
    <row r="1" spans="1:15" ht="15.75" customHeight="1" x14ac:dyDescent="0.25">
      <c r="A1" s="58" t="s">
        <v>0</v>
      </c>
      <c r="B1" s="58"/>
      <c r="C1" s="58"/>
      <c r="D1" s="58"/>
      <c r="E1" s="58"/>
      <c r="F1" s="58"/>
      <c r="I1" s="59" t="s">
        <v>1</v>
      </c>
      <c r="J1" s="59"/>
      <c r="K1" s="59"/>
      <c r="L1" s="59"/>
      <c r="M1" s="59"/>
      <c r="N1" s="59"/>
    </row>
    <row r="2" spans="1:15" ht="15.75" customHeight="1" x14ac:dyDescent="0.25">
      <c r="A2" s="58"/>
      <c r="B2" s="58"/>
      <c r="C2" s="58"/>
      <c r="D2" s="58"/>
      <c r="E2" s="58"/>
      <c r="F2" s="58"/>
      <c r="I2" s="59"/>
      <c r="J2" s="59"/>
      <c r="K2" s="59"/>
      <c r="L2" s="59"/>
      <c r="M2" s="59"/>
      <c r="N2" s="59"/>
    </row>
    <row r="3" spans="1:15" ht="60" customHeight="1" x14ac:dyDescent="0.25">
      <c r="A3" s="15" t="s">
        <v>2</v>
      </c>
      <c r="B3" s="16" t="s">
        <v>3</v>
      </c>
      <c r="C3" s="5" t="s">
        <v>35</v>
      </c>
      <c r="D3" s="5" t="s">
        <v>36</v>
      </c>
      <c r="E3" s="66"/>
      <c r="F3" s="5" t="s">
        <v>37</v>
      </c>
      <c r="G3" s="61"/>
      <c r="H3" s="61"/>
      <c r="I3" s="3" t="s">
        <v>40</v>
      </c>
      <c r="J3" s="6" t="s">
        <v>38</v>
      </c>
      <c r="K3" s="6" t="s">
        <v>36</v>
      </c>
      <c r="L3" s="6" t="s">
        <v>39</v>
      </c>
      <c r="M3" s="7" t="s">
        <v>33</v>
      </c>
      <c r="N3" s="7" t="s">
        <v>34</v>
      </c>
    </row>
    <row r="4" spans="1:15" ht="30" customHeight="1" x14ac:dyDescent="0.25">
      <c r="A4" s="15">
        <v>1</v>
      </c>
      <c r="B4" s="17" t="s">
        <v>24</v>
      </c>
      <c r="C4" s="21">
        <v>6</v>
      </c>
      <c r="D4" s="19"/>
      <c r="E4" s="67"/>
      <c r="F4" s="11">
        <f t="shared" ref="F4:F30" si="0">(((C4)+(2*D4)-35)/2)</f>
        <v>-14.5</v>
      </c>
      <c r="G4" s="62"/>
      <c r="H4" s="62"/>
      <c r="I4" s="3">
        <v>1</v>
      </c>
      <c r="J4" s="19">
        <f>C4</f>
        <v>6</v>
      </c>
      <c r="K4" s="19">
        <f>D4</f>
        <v>0</v>
      </c>
      <c r="L4" s="11"/>
      <c r="M4" s="12">
        <f t="shared" ref="M4:M30" si="1">(((J4+(2*K4)+(2*L4))/5))</f>
        <v>1.2</v>
      </c>
      <c r="N4" s="4" t="str">
        <f t="shared" ref="N4:N30" si="2">IF(M4&gt;=7,"APROVADO","REC FINAL")</f>
        <v>REC FINAL</v>
      </c>
      <c r="O4" t="s">
        <v>53</v>
      </c>
    </row>
    <row r="5" spans="1:15" ht="30" customHeight="1" x14ac:dyDescent="0.25">
      <c r="A5" s="15">
        <v>2</v>
      </c>
      <c r="B5" s="17" t="s">
        <v>25</v>
      </c>
      <c r="C5" s="21">
        <v>7</v>
      </c>
      <c r="D5" s="19"/>
      <c r="E5" s="67"/>
      <c r="F5" s="11">
        <f t="shared" si="0"/>
        <v>-14</v>
      </c>
      <c r="G5" s="62"/>
      <c r="H5" s="62"/>
      <c r="I5" s="3">
        <v>2</v>
      </c>
      <c r="J5" s="19">
        <f t="shared" ref="J5:J30" si="3">C5</f>
        <v>7</v>
      </c>
      <c r="K5" s="19">
        <f t="shared" ref="K5:K30" si="4">D5</f>
        <v>0</v>
      </c>
      <c r="L5" s="11"/>
      <c r="M5" s="12">
        <f t="shared" si="1"/>
        <v>1.4</v>
      </c>
      <c r="N5" s="4" t="str">
        <f t="shared" si="2"/>
        <v>REC FINAL</v>
      </c>
      <c r="O5" t="s">
        <v>53</v>
      </c>
    </row>
    <row r="6" spans="1:15" ht="30" customHeight="1" x14ac:dyDescent="0.25">
      <c r="A6" s="15">
        <v>3</v>
      </c>
      <c r="B6" s="17" t="s">
        <v>26</v>
      </c>
      <c r="C6" s="21">
        <v>8.1</v>
      </c>
      <c r="D6" s="19"/>
      <c r="E6" s="67"/>
      <c r="F6" s="11">
        <f t="shared" si="0"/>
        <v>-13.45</v>
      </c>
      <c r="G6" s="62"/>
      <c r="H6" s="62"/>
      <c r="I6" s="3">
        <v>3</v>
      </c>
      <c r="J6" s="19">
        <f t="shared" si="3"/>
        <v>8.1</v>
      </c>
      <c r="K6" s="19">
        <f t="shared" si="4"/>
        <v>0</v>
      </c>
      <c r="L6" s="11"/>
      <c r="M6" s="12">
        <f t="shared" si="1"/>
        <v>1.6199999999999999</v>
      </c>
      <c r="N6" s="4" t="str">
        <f t="shared" si="2"/>
        <v>REC FINAL</v>
      </c>
      <c r="O6" t="s">
        <v>53</v>
      </c>
    </row>
    <row r="7" spans="1:15" ht="30" customHeight="1" x14ac:dyDescent="0.25">
      <c r="A7" s="15">
        <v>4</v>
      </c>
      <c r="B7" s="17" t="s">
        <v>27</v>
      </c>
      <c r="C7" s="21">
        <v>8.1999999999999993</v>
      </c>
      <c r="D7" s="19"/>
      <c r="E7" s="67"/>
      <c r="F7" s="11">
        <f t="shared" si="0"/>
        <v>-13.4</v>
      </c>
      <c r="G7" s="62"/>
      <c r="H7" s="62"/>
      <c r="I7" s="3">
        <v>4</v>
      </c>
      <c r="J7" s="19">
        <f t="shared" si="3"/>
        <v>8.1999999999999993</v>
      </c>
      <c r="K7" s="19">
        <f t="shared" si="4"/>
        <v>0</v>
      </c>
      <c r="L7" s="11"/>
      <c r="M7" s="12">
        <f t="shared" si="1"/>
        <v>1.64</v>
      </c>
      <c r="N7" s="4" t="str">
        <f t="shared" si="2"/>
        <v>REC FINAL</v>
      </c>
      <c r="O7" t="s">
        <v>53</v>
      </c>
    </row>
    <row r="8" spans="1:15" ht="30" customHeight="1" x14ac:dyDescent="0.25">
      <c r="A8" s="15">
        <v>5</v>
      </c>
      <c r="B8" s="24" t="s">
        <v>41</v>
      </c>
      <c r="C8" s="34"/>
      <c r="D8" s="35"/>
      <c r="E8" s="67"/>
      <c r="F8" s="25">
        <f t="shared" si="0"/>
        <v>-17.5</v>
      </c>
      <c r="G8" s="62"/>
      <c r="H8" s="62"/>
      <c r="I8" s="26">
        <v>5</v>
      </c>
      <c r="J8" s="19">
        <f t="shared" si="3"/>
        <v>0</v>
      </c>
      <c r="K8" s="19">
        <f t="shared" si="4"/>
        <v>0</v>
      </c>
      <c r="L8" s="25"/>
      <c r="M8" s="27">
        <f t="shared" si="1"/>
        <v>0</v>
      </c>
      <c r="N8" s="4" t="str">
        <f t="shared" si="2"/>
        <v>REC FINAL</v>
      </c>
      <c r="O8" t="s">
        <v>53</v>
      </c>
    </row>
    <row r="9" spans="1:15" ht="30" customHeight="1" x14ac:dyDescent="0.25">
      <c r="A9" s="15"/>
      <c r="B9" s="8" t="s">
        <v>64</v>
      </c>
      <c r="C9" s="21">
        <v>8.6</v>
      </c>
      <c r="D9" s="19"/>
      <c r="E9" s="67"/>
      <c r="F9" s="11">
        <f t="shared" si="0"/>
        <v>-13.2</v>
      </c>
      <c r="G9" s="62"/>
      <c r="H9" s="62"/>
      <c r="I9" s="3">
        <v>6</v>
      </c>
      <c r="J9" s="19">
        <f t="shared" si="3"/>
        <v>8.6</v>
      </c>
      <c r="K9" s="19">
        <f t="shared" si="4"/>
        <v>0</v>
      </c>
      <c r="L9" s="11"/>
      <c r="M9" s="12">
        <f t="shared" si="1"/>
        <v>1.72</v>
      </c>
      <c r="N9" s="4" t="str">
        <f t="shared" si="2"/>
        <v>REC FINAL</v>
      </c>
      <c r="O9" t="s">
        <v>53</v>
      </c>
    </row>
    <row r="10" spans="1:15" ht="30" customHeight="1" x14ac:dyDescent="0.25">
      <c r="A10" s="15"/>
      <c r="B10" s="17"/>
      <c r="C10" s="21">
        <v>7.7</v>
      </c>
      <c r="D10" s="19"/>
      <c r="E10" s="67"/>
      <c r="F10" s="11">
        <f t="shared" si="0"/>
        <v>-13.65</v>
      </c>
      <c r="G10" s="62"/>
      <c r="H10" s="62"/>
      <c r="I10" s="3">
        <v>7</v>
      </c>
      <c r="J10" s="19">
        <f t="shared" si="3"/>
        <v>7.7</v>
      </c>
      <c r="K10" s="19">
        <f t="shared" si="4"/>
        <v>0</v>
      </c>
      <c r="L10" s="11"/>
      <c r="M10" s="12">
        <f t="shared" si="1"/>
        <v>1.54</v>
      </c>
      <c r="N10" s="4" t="str">
        <f t="shared" si="2"/>
        <v>REC FINAL</v>
      </c>
      <c r="O10" t="s">
        <v>53</v>
      </c>
    </row>
    <row r="11" spans="1:15" ht="30" customHeight="1" x14ac:dyDescent="0.25">
      <c r="A11" s="15"/>
      <c r="B11" s="17"/>
      <c r="C11" s="21">
        <v>7.2</v>
      </c>
      <c r="D11" s="19"/>
      <c r="E11" s="67"/>
      <c r="F11" s="11">
        <f t="shared" si="0"/>
        <v>-13.9</v>
      </c>
      <c r="G11" s="62"/>
      <c r="H11" s="62"/>
      <c r="I11" s="3">
        <v>8</v>
      </c>
      <c r="J11" s="19">
        <f t="shared" si="3"/>
        <v>7.2</v>
      </c>
      <c r="K11" s="19">
        <f t="shared" si="4"/>
        <v>0</v>
      </c>
      <c r="L11" s="11"/>
      <c r="M11" s="12">
        <f t="shared" si="1"/>
        <v>1.44</v>
      </c>
      <c r="N11" s="4" t="str">
        <f t="shared" si="2"/>
        <v>REC FINAL</v>
      </c>
      <c r="O11" t="s">
        <v>53</v>
      </c>
    </row>
    <row r="12" spans="1:15" ht="30" customHeight="1" x14ac:dyDescent="0.25">
      <c r="A12" s="15"/>
      <c r="B12" s="17"/>
      <c r="C12" s="21">
        <v>8</v>
      </c>
      <c r="D12" s="19">
        <v>7.3</v>
      </c>
      <c r="E12" s="67"/>
      <c r="F12" s="11">
        <f t="shared" si="0"/>
        <v>-6.1999999999999993</v>
      </c>
      <c r="G12" s="62"/>
      <c r="H12" s="62"/>
      <c r="I12" s="3">
        <v>9</v>
      </c>
      <c r="J12" s="19">
        <f t="shared" si="3"/>
        <v>8</v>
      </c>
      <c r="K12" s="19">
        <f t="shared" si="4"/>
        <v>7.3</v>
      </c>
      <c r="L12" s="11"/>
      <c r="M12" s="12">
        <f t="shared" si="1"/>
        <v>4.5200000000000005</v>
      </c>
      <c r="N12" s="4" t="str">
        <f t="shared" si="2"/>
        <v>REC FINAL</v>
      </c>
      <c r="O12" t="s">
        <v>53</v>
      </c>
    </row>
    <row r="13" spans="1:15" ht="30" customHeight="1" x14ac:dyDescent="0.25">
      <c r="A13" s="15"/>
      <c r="B13" s="17"/>
      <c r="C13" s="21">
        <v>9.4</v>
      </c>
      <c r="D13" s="19">
        <v>7.8</v>
      </c>
      <c r="E13" s="67"/>
      <c r="F13" s="11">
        <f t="shared" si="0"/>
        <v>-5</v>
      </c>
      <c r="G13" s="62"/>
      <c r="H13" s="62"/>
      <c r="I13" s="3">
        <v>10</v>
      </c>
      <c r="J13" s="19">
        <f t="shared" si="3"/>
        <v>9.4</v>
      </c>
      <c r="K13" s="19">
        <f t="shared" si="4"/>
        <v>7.8</v>
      </c>
      <c r="L13" s="11"/>
      <c r="M13" s="12">
        <f t="shared" si="1"/>
        <v>5</v>
      </c>
      <c r="N13" s="4" t="str">
        <f t="shared" si="2"/>
        <v>REC FINAL</v>
      </c>
      <c r="O13" t="s">
        <v>53</v>
      </c>
    </row>
    <row r="14" spans="1:15" ht="30" customHeight="1" x14ac:dyDescent="0.25">
      <c r="A14" s="15"/>
      <c r="B14" s="17"/>
      <c r="C14" s="21">
        <v>7</v>
      </c>
      <c r="D14" s="19">
        <v>7.1</v>
      </c>
      <c r="E14" s="67"/>
      <c r="F14" s="11">
        <f t="shared" si="0"/>
        <v>-6.9</v>
      </c>
      <c r="G14" s="62"/>
      <c r="H14" s="62"/>
      <c r="I14" s="3">
        <v>11</v>
      </c>
      <c r="J14" s="19">
        <f t="shared" si="3"/>
        <v>7</v>
      </c>
      <c r="K14" s="19">
        <f t="shared" si="4"/>
        <v>7.1</v>
      </c>
      <c r="L14" s="11"/>
      <c r="M14" s="12">
        <f t="shared" si="1"/>
        <v>4.24</v>
      </c>
      <c r="N14" s="4" t="str">
        <f t="shared" si="2"/>
        <v>REC FINAL</v>
      </c>
      <c r="O14" t="s">
        <v>53</v>
      </c>
    </row>
    <row r="15" spans="1:15" ht="30" customHeight="1" x14ac:dyDescent="0.25">
      <c r="A15" s="15"/>
      <c r="B15" s="17"/>
      <c r="C15" s="21">
        <v>7.2</v>
      </c>
      <c r="D15" s="19">
        <v>7.5</v>
      </c>
      <c r="E15" s="67"/>
      <c r="F15" s="11">
        <f t="shared" si="0"/>
        <v>-6.4</v>
      </c>
      <c r="G15" s="62"/>
      <c r="H15" s="62"/>
      <c r="I15" s="3">
        <v>12</v>
      </c>
      <c r="J15" s="19">
        <f t="shared" si="3"/>
        <v>7.2</v>
      </c>
      <c r="K15" s="19">
        <f t="shared" si="4"/>
        <v>7.5</v>
      </c>
      <c r="L15" s="11"/>
      <c r="M15" s="12">
        <f t="shared" si="1"/>
        <v>4.4399999999999995</v>
      </c>
      <c r="N15" s="4" t="str">
        <f t="shared" si="2"/>
        <v>REC FINAL</v>
      </c>
      <c r="O15" t="s">
        <v>53</v>
      </c>
    </row>
    <row r="16" spans="1:15" ht="30" customHeight="1" x14ac:dyDescent="0.25">
      <c r="A16" s="15"/>
      <c r="B16" s="17"/>
      <c r="C16" s="21">
        <v>8.1999999999999993</v>
      </c>
      <c r="D16" s="19"/>
      <c r="E16" s="67"/>
      <c r="F16" s="11">
        <f t="shared" si="0"/>
        <v>-13.4</v>
      </c>
      <c r="G16" s="62"/>
      <c r="H16" s="62"/>
      <c r="I16" s="3">
        <v>13</v>
      </c>
      <c r="J16" s="19">
        <f t="shared" si="3"/>
        <v>8.1999999999999993</v>
      </c>
      <c r="K16" s="19">
        <f t="shared" si="4"/>
        <v>0</v>
      </c>
      <c r="L16" s="11"/>
      <c r="M16" s="12">
        <f t="shared" si="1"/>
        <v>1.64</v>
      </c>
      <c r="N16" s="4" t="str">
        <f t="shared" si="2"/>
        <v>REC FINAL</v>
      </c>
      <c r="O16" t="s">
        <v>53</v>
      </c>
    </row>
    <row r="17" spans="1:15" ht="30" customHeight="1" x14ac:dyDescent="0.25">
      <c r="A17" s="15"/>
      <c r="B17" s="17"/>
      <c r="C17" s="21">
        <v>5.2</v>
      </c>
      <c r="D17" s="19"/>
      <c r="E17" s="67"/>
      <c r="F17" s="11">
        <f t="shared" si="0"/>
        <v>-14.9</v>
      </c>
      <c r="G17" s="62"/>
      <c r="H17" s="62"/>
      <c r="I17" s="3">
        <v>14</v>
      </c>
      <c r="J17" s="19">
        <f t="shared" si="3"/>
        <v>5.2</v>
      </c>
      <c r="K17" s="19">
        <f t="shared" si="4"/>
        <v>0</v>
      </c>
      <c r="L17" s="11"/>
      <c r="M17" s="12">
        <f t="shared" si="1"/>
        <v>1.04</v>
      </c>
      <c r="N17" s="4" t="str">
        <f t="shared" si="2"/>
        <v>REC FINAL</v>
      </c>
      <c r="O17" t="s">
        <v>53</v>
      </c>
    </row>
    <row r="18" spans="1:15" ht="30" customHeight="1" x14ac:dyDescent="0.25">
      <c r="A18" s="15"/>
      <c r="B18" s="17"/>
      <c r="C18" s="21">
        <v>8.4</v>
      </c>
      <c r="D18" s="19">
        <v>8.4</v>
      </c>
      <c r="E18" s="67"/>
      <c r="F18" s="11">
        <f t="shared" si="0"/>
        <v>-4.8999999999999986</v>
      </c>
      <c r="G18" s="62"/>
      <c r="H18" s="62"/>
      <c r="I18" s="3">
        <v>15</v>
      </c>
      <c r="J18" s="19">
        <f t="shared" si="3"/>
        <v>8.4</v>
      </c>
      <c r="K18" s="19">
        <f t="shared" si="4"/>
        <v>8.4</v>
      </c>
      <c r="L18" s="11"/>
      <c r="M18" s="12">
        <f t="shared" si="1"/>
        <v>5.0400000000000009</v>
      </c>
      <c r="N18" s="4" t="str">
        <f t="shared" si="2"/>
        <v>REC FINAL</v>
      </c>
      <c r="O18" t="s">
        <v>53</v>
      </c>
    </row>
    <row r="19" spans="1:15" ht="30" customHeight="1" x14ac:dyDescent="0.25">
      <c r="A19" s="15"/>
      <c r="B19" s="17"/>
      <c r="C19" s="21">
        <v>8.4</v>
      </c>
      <c r="D19" s="19">
        <v>7</v>
      </c>
      <c r="E19" s="67"/>
      <c r="F19" s="11">
        <f t="shared" si="0"/>
        <v>-6.3000000000000007</v>
      </c>
      <c r="G19" s="62"/>
      <c r="H19" s="62"/>
      <c r="I19" s="3">
        <v>16</v>
      </c>
      <c r="J19" s="19">
        <f t="shared" si="3"/>
        <v>8.4</v>
      </c>
      <c r="K19" s="19">
        <f t="shared" si="4"/>
        <v>7</v>
      </c>
      <c r="L19" s="11"/>
      <c r="M19" s="12">
        <f t="shared" si="1"/>
        <v>4.4799999999999995</v>
      </c>
      <c r="N19" s="4" t="str">
        <f t="shared" si="2"/>
        <v>REC FINAL</v>
      </c>
      <c r="O19" t="s">
        <v>53</v>
      </c>
    </row>
    <row r="20" spans="1:15" ht="30" customHeight="1" x14ac:dyDescent="0.25">
      <c r="A20" s="15"/>
      <c r="B20" s="17"/>
      <c r="C20" s="21">
        <v>6.2</v>
      </c>
      <c r="D20" s="19"/>
      <c r="E20" s="67"/>
      <c r="F20" s="11">
        <f t="shared" si="0"/>
        <v>-14.4</v>
      </c>
      <c r="G20" s="62"/>
      <c r="H20" s="62"/>
      <c r="I20" s="3">
        <v>17</v>
      </c>
      <c r="J20" s="19">
        <f t="shared" si="3"/>
        <v>6.2</v>
      </c>
      <c r="K20" s="19">
        <f t="shared" si="4"/>
        <v>0</v>
      </c>
      <c r="L20" s="11"/>
      <c r="M20" s="12">
        <f t="shared" si="1"/>
        <v>1.24</v>
      </c>
      <c r="N20" s="4" t="str">
        <f t="shared" si="2"/>
        <v>REC FINAL</v>
      </c>
      <c r="O20" t="s">
        <v>53</v>
      </c>
    </row>
    <row r="21" spans="1:15" ht="30" customHeight="1" x14ac:dyDescent="0.25">
      <c r="A21" s="15"/>
      <c r="B21" s="17"/>
      <c r="C21" s="21">
        <v>8.6999999999999993</v>
      </c>
      <c r="D21" s="19"/>
      <c r="E21" s="67"/>
      <c r="F21" s="11">
        <f t="shared" si="0"/>
        <v>-13.15</v>
      </c>
      <c r="G21" s="62"/>
      <c r="H21" s="62"/>
      <c r="I21" s="3">
        <v>18</v>
      </c>
      <c r="J21" s="19">
        <f t="shared" si="3"/>
        <v>8.6999999999999993</v>
      </c>
      <c r="K21" s="19">
        <f t="shared" si="4"/>
        <v>0</v>
      </c>
      <c r="L21" s="11"/>
      <c r="M21" s="12">
        <f t="shared" si="1"/>
        <v>1.7399999999999998</v>
      </c>
      <c r="N21" s="4" t="str">
        <f t="shared" si="2"/>
        <v>REC FINAL</v>
      </c>
      <c r="O21" t="s">
        <v>53</v>
      </c>
    </row>
    <row r="22" spans="1:15" ht="30" customHeight="1" x14ac:dyDescent="0.25">
      <c r="A22" s="15"/>
      <c r="B22" s="17"/>
      <c r="C22" s="21">
        <v>4.0999999999999996</v>
      </c>
      <c r="D22" s="19"/>
      <c r="E22" s="67"/>
      <c r="F22" s="11">
        <f t="shared" si="0"/>
        <v>-15.45</v>
      </c>
      <c r="G22" s="62"/>
      <c r="H22" s="62"/>
      <c r="I22" s="3">
        <v>19</v>
      </c>
      <c r="J22" s="19">
        <f t="shared" si="3"/>
        <v>4.0999999999999996</v>
      </c>
      <c r="K22" s="19">
        <f t="shared" si="4"/>
        <v>0</v>
      </c>
      <c r="L22" s="11"/>
      <c r="M22" s="12">
        <f t="shared" si="1"/>
        <v>0.82</v>
      </c>
      <c r="N22" s="4" t="str">
        <f t="shared" si="2"/>
        <v>REC FINAL</v>
      </c>
      <c r="O22" t="s">
        <v>53</v>
      </c>
    </row>
    <row r="23" spans="1:15" ht="30" customHeight="1" x14ac:dyDescent="0.25">
      <c r="A23" s="15"/>
      <c r="B23" s="17"/>
      <c r="C23" s="21">
        <v>9.3000000000000007</v>
      </c>
      <c r="D23" s="19">
        <v>7.4</v>
      </c>
      <c r="E23" s="67"/>
      <c r="F23" s="11">
        <f t="shared" si="0"/>
        <v>-5.4499999999999993</v>
      </c>
      <c r="G23" s="62"/>
      <c r="H23" s="62"/>
      <c r="I23" s="3">
        <v>20</v>
      </c>
      <c r="J23" s="19">
        <f t="shared" si="3"/>
        <v>9.3000000000000007</v>
      </c>
      <c r="K23" s="19">
        <f t="shared" si="4"/>
        <v>7.4</v>
      </c>
      <c r="L23" s="11"/>
      <c r="M23" s="12">
        <f t="shared" si="1"/>
        <v>4.82</v>
      </c>
      <c r="N23" s="4" t="str">
        <f t="shared" si="2"/>
        <v>REC FINAL</v>
      </c>
      <c r="O23" t="s">
        <v>53</v>
      </c>
    </row>
    <row r="24" spans="1:15" ht="30" customHeight="1" x14ac:dyDescent="0.25">
      <c r="A24" s="15"/>
      <c r="B24" s="17"/>
      <c r="C24" s="21">
        <v>7.9</v>
      </c>
      <c r="D24" s="19"/>
      <c r="E24" s="67"/>
      <c r="F24" s="11">
        <f t="shared" si="0"/>
        <v>-13.55</v>
      </c>
      <c r="G24" s="62"/>
      <c r="H24" s="62"/>
      <c r="I24" s="3">
        <v>21</v>
      </c>
      <c r="J24" s="19">
        <f t="shared" si="3"/>
        <v>7.9</v>
      </c>
      <c r="K24" s="19">
        <f t="shared" si="4"/>
        <v>0</v>
      </c>
      <c r="L24" s="11"/>
      <c r="M24" s="12">
        <f t="shared" si="1"/>
        <v>1.58</v>
      </c>
      <c r="N24" s="4" t="str">
        <f t="shared" si="2"/>
        <v>REC FINAL</v>
      </c>
      <c r="O24" t="s">
        <v>53</v>
      </c>
    </row>
    <row r="25" spans="1:15" ht="30" customHeight="1" x14ac:dyDescent="0.25">
      <c r="A25" s="15"/>
      <c r="B25" s="17"/>
      <c r="C25" s="21">
        <v>8.3000000000000007</v>
      </c>
      <c r="D25" s="19"/>
      <c r="E25" s="67"/>
      <c r="F25" s="11">
        <f t="shared" si="0"/>
        <v>-13.35</v>
      </c>
      <c r="G25" s="62"/>
      <c r="H25" s="62"/>
      <c r="I25" s="3">
        <v>22</v>
      </c>
      <c r="J25" s="19">
        <f t="shared" si="3"/>
        <v>8.3000000000000007</v>
      </c>
      <c r="K25" s="19">
        <f t="shared" si="4"/>
        <v>0</v>
      </c>
      <c r="L25" s="11"/>
      <c r="M25" s="12">
        <f t="shared" si="1"/>
        <v>1.6600000000000001</v>
      </c>
      <c r="N25" s="4" t="str">
        <f t="shared" si="2"/>
        <v>REC FINAL</v>
      </c>
      <c r="O25" t="s">
        <v>53</v>
      </c>
    </row>
    <row r="26" spans="1:15" ht="30" customHeight="1" x14ac:dyDescent="0.25">
      <c r="A26" s="15"/>
      <c r="B26" s="17"/>
      <c r="C26" s="21">
        <v>4.5999999999999996</v>
      </c>
      <c r="D26" s="19"/>
      <c r="E26" s="67"/>
      <c r="F26" s="11">
        <f t="shared" si="0"/>
        <v>-15.2</v>
      </c>
      <c r="G26" s="62"/>
      <c r="H26" s="62"/>
      <c r="I26" s="3">
        <v>23</v>
      </c>
      <c r="J26" s="19">
        <f t="shared" si="3"/>
        <v>4.5999999999999996</v>
      </c>
      <c r="K26" s="19">
        <f t="shared" si="4"/>
        <v>0</v>
      </c>
      <c r="L26" s="11"/>
      <c r="M26" s="12">
        <f t="shared" si="1"/>
        <v>0.91999999999999993</v>
      </c>
      <c r="N26" s="4" t="str">
        <f t="shared" si="2"/>
        <v>REC FINAL</v>
      </c>
      <c r="O26" t="s">
        <v>53</v>
      </c>
    </row>
    <row r="27" spans="1:15" ht="30" customHeight="1" x14ac:dyDescent="0.25">
      <c r="A27" s="15"/>
      <c r="B27" s="17"/>
      <c r="C27" s="21">
        <v>7.5</v>
      </c>
      <c r="D27" s="19"/>
      <c r="E27" s="67"/>
      <c r="F27" s="11">
        <f t="shared" si="0"/>
        <v>-13.75</v>
      </c>
      <c r="G27" s="62"/>
      <c r="H27" s="62"/>
      <c r="I27" s="3">
        <v>24</v>
      </c>
      <c r="J27" s="19">
        <f t="shared" si="3"/>
        <v>7.5</v>
      </c>
      <c r="K27" s="19">
        <f t="shared" si="4"/>
        <v>0</v>
      </c>
      <c r="L27" s="11"/>
      <c r="M27" s="12">
        <f t="shared" si="1"/>
        <v>1.5</v>
      </c>
      <c r="N27" s="4" t="str">
        <f t="shared" si="2"/>
        <v>REC FINAL</v>
      </c>
      <c r="O27" t="s">
        <v>53</v>
      </c>
    </row>
    <row r="28" spans="1:15" ht="30" customHeight="1" x14ac:dyDescent="0.25">
      <c r="A28" s="15"/>
      <c r="B28" s="17"/>
      <c r="C28" s="21">
        <v>6.7</v>
      </c>
      <c r="D28" s="19"/>
      <c r="E28" s="67"/>
      <c r="F28" s="11">
        <f t="shared" si="0"/>
        <v>-14.15</v>
      </c>
      <c r="G28" s="62"/>
      <c r="H28" s="62"/>
      <c r="I28" s="3">
        <v>25</v>
      </c>
      <c r="J28" s="19">
        <f t="shared" si="3"/>
        <v>6.7</v>
      </c>
      <c r="K28" s="19">
        <f t="shared" si="4"/>
        <v>0</v>
      </c>
      <c r="L28" s="11"/>
      <c r="M28" s="12">
        <f t="shared" si="1"/>
        <v>1.34</v>
      </c>
      <c r="N28" s="4" t="str">
        <f t="shared" si="2"/>
        <v>REC FINAL</v>
      </c>
      <c r="O28" t="s">
        <v>53</v>
      </c>
    </row>
    <row r="29" spans="1:15" ht="30" customHeight="1" x14ac:dyDescent="0.25">
      <c r="A29" s="15"/>
      <c r="B29" s="17"/>
      <c r="C29" s="21">
        <v>9.6999999999999993</v>
      </c>
      <c r="D29" s="19">
        <v>7</v>
      </c>
      <c r="E29" s="67"/>
      <c r="F29" s="11">
        <f t="shared" si="0"/>
        <v>-5.65</v>
      </c>
      <c r="G29" s="62"/>
      <c r="H29" s="62"/>
      <c r="I29" s="3">
        <v>26</v>
      </c>
      <c r="J29" s="19">
        <f t="shared" si="3"/>
        <v>9.6999999999999993</v>
      </c>
      <c r="K29" s="19">
        <f t="shared" si="4"/>
        <v>7</v>
      </c>
      <c r="L29" s="11"/>
      <c r="M29" s="12">
        <f t="shared" si="1"/>
        <v>4.74</v>
      </c>
      <c r="N29" s="4" t="str">
        <f t="shared" si="2"/>
        <v>REC FINAL</v>
      </c>
      <c r="O29" t="s">
        <v>53</v>
      </c>
    </row>
    <row r="30" spans="1:15" ht="30" customHeight="1" x14ac:dyDescent="0.25">
      <c r="A30" s="15"/>
      <c r="B30" s="17"/>
      <c r="C30" s="21">
        <v>7.6</v>
      </c>
      <c r="D30" s="19">
        <v>6</v>
      </c>
      <c r="E30" s="67"/>
      <c r="F30" s="11">
        <f t="shared" si="0"/>
        <v>-7.6999999999999993</v>
      </c>
      <c r="G30" s="62"/>
      <c r="H30" s="62"/>
      <c r="I30" s="3">
        <v>27</v>
      </c>
      <c r="J30" s="19">
        <f t="shared" si="3"/>
        <v>7.6</v>
      </c>
      <c r="K30" s="19">
        <f t="shared" si="4"/>
        <v>6</v>
      </c>
      <c r="L30" s="11"/>
      <c r="M30" s="12">
        <f t="shared" si="1"/>
        <v>3.9200000000000004</v>
      </c>
      <c r="N30" s="4" t="str">
        <f t="shared" si="2"/>
        <v>REC FINAL</v>
      </c>
      <c r="O30" t="s">
        <v>53</v>
      </c>
    </row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</sheetData>
  <mergeCells count="4">
    <mergeCell ref="A1:F2"/>
    <mergeCell ref="I1:N2"/>
    <mergeCell ref="E3:E30"/>
    <mergeCell ref="G3:H30"/>
  </mergeCells>
  <conditionalFormatting sqref="A4:M30">
    <cfRule type="expression" dxfId="7" priority="1">
      <formula>MOD(ROW(),2)=0</formula>
    </cfRule>
  </conditionalFormatting>
  <conditionalFormatting sqref="B3:N3">
    <cfRule type="expression" dxfId="6" priority="5">
      <formula>MOD(ROW(),2)=0</formula>
    </cfRule>
  </conditionalFormatting>
  <conditionalFormatting sqref="N4:N30">
    <cfRule type="containsText" dxfId="5" priority="3" operator="containsText" text="APROVADO">
      <formula>NOT(ISERROR(SEARCH(("APROVADO"),(N4))))</formula>
    </cfRule>
    <cfRule type="containsText" dxfId="4" priority="4" operator="containsText" text="REC FINAL">
      <formula>NOT(ISERROR(SEARCH(("REC FINAL"),(N4))))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D3269-2029-4699-BDB0-E928BE6F27FE}">
  <sheetPr>
    <tabColor rgb="FFFF0000"/>
    <outlinePr summaryBelow="0" summaryRight="0"/>
  </sheetPr>
  <dimension ref="A1:O949"/>
  <sheetViews>
    <sheetView showGridLines="0" topLeftCell="A6" workbookViewId="0">
      <selection activeCell="B10" sqref="B10"/>
    </sheetView>
  </sheetViews>
  <sheetFormatPr defaultColWidth="12.54296875" defaultRowHeight="15" customHeight="1" x14ac:dyDescent="0.25"/>
  <cols>
    <col min="1" max="1" width="6.1796875" customWidth="1"/>
    <col min="2" max="2" width="40.7265625" customWidth="1"/>
    <col min="3" max="4" width="12.54296875" customWidth="1"/>
    <col min="5" max="5" width="3.453125" customWidth="1"/>
    <col min="6" max="6" width="12.54296875" customWidth="1"/>
    <col min="7" max="7" width="3.7265625" customWidth="1"/>
    <col min="8" max="8" width="4.26953125" customWidth="1"/>
    <col min="9" max="9" width="8.81640625" customWidth="1"/>
  </cols>
  <sheetData>
    <row r="1" spans="1:15" ht="15.75" customHeight="1" x14ac:dyDescent="0.25">
      <c r="A1" s="58" t="s">
        <v>0</v>
      </c>
      <c r="B1" s="58"/>
      <c r="C1" s="58"/>
      <c r="D1" s="58"/>
      <c r="E1" s="58"/>
      <c r="F1" s="58"/>
      <c r="I1" s="59" t="s">
        <v>1</v>
      </c>
      <c r="J1" s="59"/>
      <c r="K1" s="59"/>
      <c r="L1" s="59"/>
      <c r="M1" s="59"/>
      <c r="N1" s="59"/>
    </row>
    <row r="2" spans="1:15" ht="15.75" customHeight="1" x14ac:dyDescent="0.25">
      <c r="A2" s="58"/>
      <c r="B2" s="58"/>
      <c r="C2" s="58"/>
      <c r="D2" s="58"/>
      <c r="E2" s="58"/>
      <c r="F2" s="58"/>
      <c r="I2" s="59"/>
      <c r="J2" s="59"/>
      <c r="K2" s="59"/>
      <c r="L2" s="59"/>
      <c r="M2" s="59"/>
      <c r="N2" s="59"/>
    </row>
    <row r="3" spans="1:15" ht="60" customHeight="1" x14ac:dyDescent="0.25">
      <c r="A3" s="15" t="s">
        <v>2</v>
      </c>
      <c r="B3" s="16" t="s">
        <v>3</v>
      </c>
      <c r="C3" s="5" t="s">
        <v>35</v>
      </c>
      <c r="D3" s="5" t="s">
        <v>36</v>
      </c>
      <c r="E3" s="66"/>
      <c r="F3" s="5" t="s">
        <v>37</v>
      </c>
      <c r="G3" s="61"/>
      <c r="H3" s="61"/>
      <c r="I3" s="3" t="s">
        <v>40</v>
      </c>
      <c r="J3" s="6" t="s">
        <v>38</v>
      </c>
      <c r="K3" s="6" t="s">
        <v>36</v>
      </c>
      <c r="L3" s="6" t="s">
        <v>39</v>
      </c>
      <c r="M3" s="7" t="s">
        <v>33</v>
      </c>
      <c r="N3" s="7" t="s">
        <v>34</v>
      </c>
    </row>
    <row r="4" spans="1:15" ht="30" customHeight="1" x14ac:dyDescent="0.25">
      <c r="A4" s="15">
        <v>1</v>
      </c>
      <c r="B4" s="17" t="s">
        <v>28</v>
      </c>
      <c r="C4" s="21">
        <v>9.1999999999999993</v>
      </c>
      <c r="D4" s="19"/>
      <c r="E4" s="67"/>
      <c r="F4" s="11">
        <f t="shared" ref="F4:F33" si="0">(((C4)+(2*D4)-35)/2)</f>
        <v>-12.9</v>
      </c>
      <c r="G4" s="62"/>
      <c r="H4" s="62"/>
      <c r="I4" s="3">
        <v>1</v>
      </c>
      <c r="J4" s="19">
        <f>C4</f>
        <v>9.1999999999999993</v>
      </c>
      <c r="K4" s="19">
        <f>D4</f>
        <v>0</v>
      </c>
      <c r="L4" s="11"/>
      <c r="M4" s="12">
        <f t="shared" ref="M4:M33" si="1">(((J4+(2*K4)+(2*L4))/5))</f>
        <v>1.8399999999999999</v>
      </c>
      <c r="N4" s="4" t="str">
        <f t="shared" ref="N4:N33" si="2">IF(M4&gt;=7,"APROVADO","REC FINAL")</f>
        <v>REC FINAL</v>
      </c>
      <c r="O4" t="s">
        <v>54</v>
      </c>
    </row>
    <row r="5" spans="1:15" ht="30" customHeight="1" x14ac:dyDescent="0.25">
      <c r="A5" s="15">
        <v>2</v>
      </c>
      <c r="B5" s="17" t="s">
        <v>29</v>
      </c>
      <c r="C5" s="21">
        <v>9.1999999999999993</v>
      </c>
      <c r="D5" s="19"/>
      <c r="E5" s="67"/>
      <c r="F5" s="11">
        <f t="shared" si="0"/>
        <v>-12.9</v>
      </c>
      <c r="G5" s="62"/>
      <c r="H5" s="62"/>
      <c r="I5" s="3">
        <v>2</v>
      </c>
      <c r="J5" s="19">
        <f t="shared" ref="J5:J33" si="3">C5</f>
        <v>9.1999999999999993</v>
      </c>
      <c r="K5" s="19">
        <f t="shared" ref="K5:K33" si="4">D5</f>
        <v>0</v>
      </c>
      <c r="L5" s="11"/>
      <c r="M5" s="12">
        <f t="shared" si="1"/>
        <v>1.8399999999999999</v>
      </c>
      <c r="N5" s="4" t="str">
        <f t="shared" si="2"/>
        <v>REC FINAL</v>
      </c>
      <c r="O5" t="s">
        <v>54</v>
      </c>
    </row>
    <row r="6" spans="1:15" ht="30" customHeight="1" x14ac:dyDescent="0.25">
      <c r="A6" s="15">
        <v>3</v>
      </c>
      <c r="B6" s="17" t="s">
        <v>30</v>
      </c>
      <c r="C6" s="21">
        <v>4.8</v>
      </c>
      <c r="D6" s="19"/>
      <c r="E6" s="67"/>
      <c r="F6" s="11">
        <f t="shared" si="0"/>
        <v>-15.1</v>
      </c>
      <c r="G6" s="62"/>
      <c r="H6" s="62"/>
      <c r="I6" s="3">
        <v>3</v>
      </c>
      <c r="J6" s="19">
        <f t="shared" si="3"/>
        <v>4.8</v>
      </c>
      <c r="K6" s="19">
        <f t="shared" si="4"/>
        <v>0</v>
      </c>
      <c r="L6" s="11"/>
      <c r="M6" s="12">
        <f t="shared" si="1"/>
        <v>0.96</v>
      </c>
      <c r="N6" s="4" t="str">
        <f t="shared" si="2"/>
        <v>REC FINAL</v>
      </c>
      <c r="O6" t="s">
        <v>54</v>
      </c>
    </row>
    <row r="7" spans="1:15" ht="30" customHeight="1" x14ac:dyDescent="0.25">
      <c r="A7" s="15">
        <v>4</v>
      </c>
      <c r="B7" s="17" t="s">
        <v>31</v>
      </c>
      <c r="C7" s="21">
        <v>9.1999999999999993</v>
      </c>
      <c r="D7" s="19"/>
      <c r="E7" s="67"/>
      <c r="F7" s="11">
        <f t="shared" si="0"/>
        <v>-12.9</v>
      </c>
      <c r="G7" s="62"/>
      <c r="H7" s="62"/>
      <c r="I7" s="3">
        <v>4</v>
      </c>
      <c r="J7" s="19">
        <f t="shared" si="3"/>
        <v>9.1999999999999993</v>
      </c>
      <c r="K7" s="19">
        <f t="shared" si="4"/>
        <v>0</v>
      </c>
      <c r="L7" s="11"/>
      <c r="M7" s="12">
        <f t="shared" si="1"/>
        <v>1.8399999999999999</v>
      </c>
      <c r="N7" s="4" t="str">
        <f t="shared" si="2"/>
        <v>REC FINAL</v>
      </c>
      <c r="O7" t="s">
        <v>54</v>
      </c>
    </row>
    <row r="8" spans="1:15" ht="30" customHeight="1" x14ac:dyDescent="0.25">
      <c r="A8" s="15">
        <v>5</v>
      </c>
      <c r="B8" s="17" t="s">
        <v>32</v>
      </c>
      <c r="C8" s="21">
        <v>7.6</v>
      </c>
      <c r="D8" s="19"/>
      <c r="E8" s="67"/>
      <c r="F8" s="11">
        <f t="shared" si="0"/>
        <v>-13.7</v>
      </c>
      <c r="G8" s="62"/>
      <c r="H8" s="62"/>
      <c r="I8" s="3">
        <v>5</v>
      </c>
      <c r="J8" s="19">
        <f t="shared" si="3"/>
        <v>7.6</v>
      </c>
      <c r="K8" s="19">
        <f t="shared" si="4"/>
        <v>0</v>
      </c>
      <c r="L8" s="11"/>
      <c r="M8" s="12">
        <f t="shared" si="1"/>
        <v>1.52</v>
      </c>
      <c r="N8" s="4" t="str">
        <f t="shared" si="2"/>
        <v>REC FINAL</v>
      </c>
      <c r="O8" t="s">
        <v>54</v>
      </c>
    </row>
    <row r="9" spans="1:15" ht="30" customHeight="1" x14ac:dyDescent="0.25">
      <c r="A9" s="15">
        <v>6</v>
      </c>
      <c r="B9" s="8" t="s">
        <v>59</v>
      </c>
      <c r="C9" s="21">
        <v>8.5</v>
      </c>
      <c r="D9" s="19"/>
      <c r="E9" s="67"/>
      <c r="F9" s="11">
        <f t="shared" si="0"/>
        <v>-13.25</v>
      </c>
      <c r="G9" s="62"/>
      <c r="H9" s="62"/>
      <c r="I9" s="3">
        <v>6</v>
      </c>
      <c r="J9" s="19">
        <f t="shared" si="3"/>
        <v>8.5</v>
      </c>
      <c r="K9" s="19">
        <f t="shared" si="4"/>
        <v>0</v>
      </c>
      <c r="L9" s="11"/>
      <c r="M9" s="12">
        <f t="shared" si="1"/>
        <v>1.7</v>
      </c>
      <c r="N9" s="4" t="str">
        <f t="shared" si="2"/>
        <v>REC FINAL</v>
      </c>
      <c r="O9" t="s">
        <v>54</v>
      </c>
    </row>
    <row r="10" spans="1:15" ht="30" customHeight="1" x14ac:dyDescent="0.25">
      <c r="A10" s="15">
        <v>7</v>
      </c>
      <c r="B10" s="8"/>
      <c r="C10" s="21">
        <v>7.2</v>
      </c>
      <c r="D10" s="19"/>
      <c r="E10" s="67"/>
      <c r="F10" s="11">
        <f t="shared" si="0"/>
        <v>-13.9</v>
      </c>
      <c r="G10" s="62"/>
      <c r="H10" s="62"/>
      <c r="I10" s="3">
        <v>7</v>
      </c>
      <c r="J10" s="19">
        <f t="shared" si="3"/>
        <v>7.2</v>
      </c>
      <c r="K10" s="19">
        <f t="shared" si="4"/>
        <v>0</v>
      </c>
      <c r="L10" s="11"/>
      <c r="M10" s="12">
        <f t="shared" si="1"/>
        <v>1.44</v>
      </c>
      <c r="N10" s="4" t="str">
        <f t="shared" si="2"/>
        <v>REC FINAL</v>
      </c>
      <c r="O10" t="s">
        <v>54</v>
      </c>
    </row>
    <row r="11" spans="1:15" ht="30" customHeight="1" x14ac:dyDescent="0.25">
      <c r="A11" s="15"/>
      <c r="B11" s="17"/>
      <c r="C11" s="21">
        <v>8.5</v>
      </c>
      <c r="D11" s="19">
        <v>7</v>
      </c>
      <c r="E11" s="67"/>
      <c r="F11" s="11">
        <f t="shared" si="0"/>
        <v>-6.25</v>
      </c>
      <c r="G11" s="62"/>
      <c r="H11" s="62"/>
      <c r="I11" s="3">
        <v>8</v>
      </c>
      <c r="J11" s="19">
        <f t="shared" si="3"/>
        <v>8.5</v>
      </c>
      <c r="K11" s="19">
        <f t="shared" si="4"/>
        <v>7</v>
      </c>
      <c r="L11" s="11"/>
      <c r="M11" s="12">
        <f t="shared" si="1"/>
        <v>4.5</v>
      </c>
      <c r="N11" s="4" t="str">
        <f t="shared" si="2"/>
        <v>REC FINAL</v>
      </c>
      <c r="O11" t="s">
        <v>54</v>
      </c>
    </row>
    <row r="12" spans="1:15" ht="30" customHeight="1" x14ac:dyDescent="0.25">
      <c r="A12" s="15"/>
      <c r="B12" s="17"/>
      <c r="C12" s="21">
        <v>8.3000000000000007</v>
      </c>
      <c r="D12" s="19"/>
      <c r="E12" s="67"/>
      <c r="F12" s="11">
        <f t="shared" si="0"/>
        <v>-13.35</v>
      </c>
      <c r="G12" s="62"/>
      <c r="H12" s="62"/>
      <c r="I12" s="3">
        <v>9</v>
      </c>
      <c r="J12" s="19">
        <f t="shared" si="3"/>
        <v>8.3000000000000007</v>
      </c>
      <c r="K12" s="19">
        <f t="shared" si="4"/>
        <v>0</v>
      </c>
      <c r="L12" s="11"/>
      <c r="M12" s="12">
        <f t="shared" si="1"/>
        <v>1.6600000000000001</v>
      </c>
      <c r="N12" s="4" t="str">
        <f t="shared" si="2"/>
        <v>REC FINAL</v>
      </c>
      <c r="O12" t="s">
        <v>54</v>
      </c>
    </row>
    <row r="13" spans="1:15" ht="30" customHeight="1" x14ac:dyDescent="0.25">
      <c r="A13" s="15"/>
      <c r="B13" s="17"/>
      <c r="C13" s="21">
        <v>9</v>
      </c>
      <c r="D13" s="19">
        <v>7.9</v>
      </c>
      <c r="E13" s="67"/>
      <c r="F13" s="11">
        <f t="shared" si="0"/>
        <v>-5.0999999999999996</v>
      </c>
      <c r="G13" s="62"/>
      <c r="H13" s="62"/>
      <c r="I13" s="3">
        <v>10</v>
      </c>
      <c r="J13" s="19">
        <f t="shared" si="3"/>
        <v>9</v>
      </c>
      <c r="K13" s="19">
        <f t="shared" si="4"/>
        <v>7.9</v>
      </c>
      <c r="L13" s="11"/>
      <c r="M13" s="12">
        <f t="shared" si="1"/>
        <v>4.96</v>
      </c>
      <c r="N13" s="4" t="str">
        <f t="shared" si="2"/>
        <v>REC FINAL</v>
      </c>
      <c r="O13" t="s">
        <v>54</v>
      </c>
    </row>
    <row r="14" spans="1:15" ht="30" customHeight="1" x14ac:dyDescent="0.25">
      <c r="A14" s="15"/>
      <c r="B14" s="17"/>
      <c r="C14" s="21">
        <v>8.5</v>
      </c>
      <c r="D14" s="19"/>
      <c r="E14" s="67"/>
      <c r="F14" s="11">
        <f t="shared" si="0"/>
        <v>-13.25</v>
      </c>
      <c r="G14" s="62"/>
      <c r="H14" s="62"/>
      <c r="I14" s="3">
        <v>11</v>
      </c>
      <c r="J14" s="19">
        <f t="shared" si="3"/>
        <v>8.5</v>
      </c>
      <c r="K14" s="19">
        <f t="shared" si="4"/>
        <v>0</v>
      </c>
      <c r="L14" s="11"/>
      <c r="M14" s="12">
        <f t="shared" si="1"/>
        <v>1.7</v>
      </c>
      <c r="N14" s="4" t="str">
        <f t="shared" si="2"/>
        <v>REC FINAL</v>
      </c>
      <c r="O14" t="s">
        <v>54</v>
      </c>
    </row>
    <row r="15" spans="1:15" ht="30" customHeight="1" x14ac:dyDescent="0.25">
      <c r="A15" s="15"/>
      <c r="B15" s="17"/>
      <c r="C15" s="21">
        <v>8.3000000000000007</v>
      </c>
      <c r="D15" s="19"/>
      <c r="E15" s="67"/>
      <c r="F15" s="11">
        <f t="shared" si="0"/>
        <v>-13.35</v>
      </c>
      <c r="G15" s="62"/>
      <c r="H15" s="62"/>
      <c r="I15" s="3">
        <v>12</v>
      </c>
      <c r="J15" s="19">
        <f t="shared" si="3"/>
        <v>8.3000000000000007</v>
      </c>
      <c r="K15" s="19">
        <f t="shared" si="4"/>
        <v>0</v>
      </c>
      <c r="L15" s="11"/>
      <c r="M15" s="12">
        <f t="shared" si="1"/>
        <v>1.6600000000000001</v>
      </c>
      <c r="N15" s="4" t="str">
        <f t="shared" si="2"/>
        <v>REC FINAL</v>
      </c>
      <c r="O15" t="s">
        <v>54</v>
      </c>
    </row>
    <row r="16" spans="1:15" ht="30" customHeight="1" x14ac:dyDescent="0.25">
      <c r="A16" s="15"/>
      <c r="B16" s="17"/>
      <c r="C16" s="21">
        <v>6.8</v>
      </c>
      <c r="D16" s="19"/>
      <c r="E16" s="67"/>
      <c r="F16" s="11">
        <f t="shared" si="0"/>
        <v>-14.1</v>
      </c>
      <c r="G16" s="62"/>
      <c r="H16" s="62"/>
      <c r="I16" s="3">
        <v>13</v>
      </c>
      <c r="J16" s="19">
        <f t="shared" si="3"/>
        <v>6.8</v>
      </c>
      <c r="K16" s="19">
        <f t="shared" si="4"/>
        <v>0</v>
      </c>
      <c r="L16" s="11"/>
      <c r="M16" s="12">
        <f t="shared" si="1"/>
        <v>1.3599999999999999</v>
      </c>
      <c r="N16" s="4" t="str">
        <f t="shared" si="2"/>
        <v>REC FINAL</v>
      </c>
      <c r="O16" t="s">
        <v>54</v>
      </c>
    </row>
    <row r="17" spans="1:15" ht="30" customHeight="1" x14ac:dyDescent="0.25">
      <c r="A17" s="15"/>
      <c r="B17" s="17"/>
      <c r="C17" s="21">
        <v>8.9</v>
      </c>
      <c r="D17" s="19">
        <v>7.2</v>
      </c>
      <c r="E17" s="67"/>
      <c r="F17" s="11">
        <f t="shared" si="0"/>
        <v>-5.85</v>
      </c>
      <c r="G17" s="62"/>
      <c r="H17" s="62"/>
      <c r="I17" s="3">
        <v>14</v>
      </c>
      <c r="J17" s="19">
        <f t="shared" si="3"/>
        <v>8.9</v>
      </c>
      <c r="K17" s="19">
        <f t="shared" si="4"/>
        <v>7.2</v>
      </c>
      <c r="L17" s="11"/>
      <c r="M17" s="12">
        <f t="shared" si="1"/>
        <v>4.66</v>
      </c>
      <c r="N17" s="4" t="str">
        <f t="shared" si="2"/>
        <v>REC FINAL</v>
      </c>
      <c r="O17" t="s">
        <v>54</v>
      </c>
    </row>
    <row r="18" spans="1:15" ht="30" customHeight="1" x14ac:dyDescent="0.25">
      <c r="A18" s="15"/>
      <c r="B18" s="17"/>
      <c r="C18" s="21">
        <v>8</v>
      </c>
      <c r="D18" s="19"/>
      <c r="E18" s="67"/>
      <c r="F18" s="11">
        <f t="shared" si="0"/>
        <v>-13.5</v>
      </c>
      <c r="G18" s="62"/>
      <c r="H18" s="62"/>
      <c r="I18" s="3">
        <v>15</v>
      </c>
      <c r="J18" s="19">
        <f t="shared" si="3"/>
        <v>8</v>
      </c>
      <c r="K18" s="19">
        <f t="shared" si="4"/>
        <v>0</v>
      </c>
      <c r="L18" s="11"/>
      <c r="M18" s="12">
        <f t="shared" si="1"/>
        <v>1.6</v>
      </c>
      <c r="N18" s="4" t="str">
        <f t="shared" si="2"/>
        <v>REC FINAL</v>
      </c>
      <c r="O18" t="s">
        <v>54</v>
      </c>
    </row>
    <row r="19" spans="1:15" ht="30" customHeight="1" x14ac:dyDescent="0.25">
      <c r="A19" s="15"/>
      <c r="B19" s="17"/>
      <c r="C19" s="21">
        <v>7.4</v>
      </c>
      <c r="D19" s="19"/>
      <c r="E19" s="67"/>
      <c r="F19" s="11">
        <f t="shared" si="0"/>
        <v>-13.8</v>
      </c>
      <c r="G19" s="62"/>
      <c r="H19" s="62"/>
      <c r="I19" s="3">
        <v>16</v>
      </c>
      <c r="J19" s="19">
        <f t="shared" si="3"/>
        <v>7.4</v>
      </c>
      <c r="K19" s="19">
        <f t="shared" si="4"/>
        <v>0</v>
      </c>
      <c r="L19" s="11"/>
      <c r="M19" s="12">
        <f t="shared" si="1"/>
        <v>1.48</v>
      </c>
      <c r="N19" s="4" t="str">
        <f t="shared" si="2"/>
        <v>REC FINAL</v>
      </c>
      <c r="O19" t="s">
        <v>54</v>
      </c>
    </row>
    <row r="20" spans="1:15" ht="30" customHeight="1" x14ac:dyDescent="0.25">
      <c r="A20" s="15"/>
      <c r="B20" s="17"/>
      <c r="C20" s="21">
        <v>9.5</v>
      </c>
      <c r="D20" s="19"/>
      <c r="E20" s="67"/>
      <c r="F20" s="11">
        <f t="shared" si="0"/>
        <v>-12.75</v>
      </c>
      <c r="G20" s="62"/>
      <c r="H20" s="62"/>
      <c r="I20" s="3">
        <v>17</v>
      </c>
      <c r="J20" s="19">
        <f t="shared" si="3"/>
        <v>9.5</v>
      </c>
      <c r="K20" s="19">
        <f t="shared" si="4"/>
        <v>0</v>
      </c>
      <c r="L20" s="11"/>
      <c r="M20" s="12">
        <f t="shared" si="1"/>
        <v>1.9</v>
      </c>
      <c r="N20" s="4" t="str">
        <f t="shared" si="2"/>
        <v>REC FINAL</v>
      </c>
      <c r="O20" t="s">
        <v>54</v>
      </c>
    </row>
    <row r="21" spans="1:15" ht="30" customHeight="1" x14ac:dyDescent="0.25">
      <c r="A21" s="15"/>
      <c r="B21" s="17"/>
      <c r="C21" s="21">
        <v>8.9</v>
      </c>
      <c r="D21" s="19"/>
      <c r="E21" s="67"/>
      <c r="F21" s="11">
        <f t="shared" si="0"/>
        <v>-13.05</v>
      </c>
      <c r="G21" s="62"/>
      <c r="H21" s="62"/>
      <c r="I21" s="3">
        <v>18</v>
      </c>
      <c r="J21" s="19">
        <f t="shared" si="3"/>
        <v>8.9</v>
      </c>
      <c r="K21" s="19">
        <f t="shared" si="4"/>
        <v>0</v>
      </c>
      <c r="L21" s="11"/>
      <c r="M21" s="12">
        <f t="shared" si="1"/>
        <v>1.78</v>
      </c>
      <c r="N21" s="4" t="str">
        <f t="shared" si="2"/>
        <v>REC FINAL</v>
      </c>
      <c r="O21" t="s">
        <v>54</v>
      </c>
    </row>
    <row r="22" spans="1:15" ht="30" customHeight="1" x14ac:dyDescent="0.25">
      <c r="A22" s="15"/>
      <c r="B22" s="17"/>
      <c r="C22" s="21">
        <v>7.6</v>
      </c>
      <c r="D22" s="19"/>
      <c r="E22" s="67"/>
      <c r="F22" s="11">
        <f t="shared" si="0"/>
        <v>-13.7</v>
      </c>
      <c r="G22" s="62"/>
      <c r="H22" s="62"/>
      <c r="I22" s="3">
        <v>19</v>
      </c>
      <c r="J22" s="19">
        <f t="shared" si="3"/>
        <v>7.6</v>
      </c>
      <c r="K22" s="19">
        <f t="shared" si="4"/>
        <v>0</v>
      </c>
      <c r="L22" s="11"/>
      <c r="M22" s="12">
        <f t="shared" si="1"/>
        <v>1.52</v>
      </c>
      <c r="N22" s="4" t="str">
        <f t="shared" si="2"/>
        <v>REC FINAL</v>
      </c>
      <c r="O22" t="s">
        <v>54</v>
      </c>
    </row>
    <row r="23" spans="1:15" ht="30" customHeight="1" x14ac:dyDescent="0.25">
      <c r="A23" s="15"/>
      <c r="B23" s="17"/>
      <c r="C23" s="21">
        <v>7.2</v>
      </c>
      <c r="D23" s="19"/>
      <c r="E23" s="67"/>
      <c r="F23" s="11">
        <f t="shared" si="0"/>
        <v>-13.9</v>
      </c>
      <c r="G23" s="62"/>
      <c r="H23" s="62"/>
      <c r="I23" s="3">
        <v>20</v>
      </c>
      <c r="J23" s="19">
        <f t="shared" si="3"/>
        <v>7.2</v>
      </c>
      <c r="K23" s="19">
        <f t="shared" si="4"/>
        <v>0</v>
      </c>
      <c r="L23" s="11"/>
      <c r="M23" s="12">
        <f t="shared" si="1"/>
        <v>1.44</v>
      </c>
      <c r="N23" s="4" t="str">
        <f t="shared" si="2"/>
        <v>REC FINAL</v>
      </c>
      <c r="O23" t="s">
        <v>54</v>
      </c>
    </row>
    <row r="24" spans="1:15" ht="30" customHeight="1" x14ac:dyDescent="0.25">
      <c r="A24" s="15"/>
      <c r="B24" s="17"/>
      <c r="C24" s="21">
        <v>8.4</v>
      </c>
      <c r="D24" s="19"/>
      <c r="E24" s="67"/>
      <c r="F24" s="11">
        <f t="shared" si="0"/>
        <v>-13.3</v>
      </c>
      <c r="G24" s="62"/>
      <c r="H24" s="62"/>
      <c r="I24" s="3">
        <v>21</v>
      </c>
      <c r="J24" s="19">
        <f t="shared" si="3"/>
        <v>8.4</v>
      </c>
      <c r="K24" s="19">
        <f t="shared" si="4"/>
        <v>0</v>
      </c>
      <c r="L24" s="11"/>
      <c r="M24" s="12">
        <f t="shared" si="1"/>
        <v>1.6800000000000002</v>
      </c>
      <c r="N24" s="4" t="str">
        <f t="shared" si="2"/>
        <v>REC FINAL</v>
      </c>
      <c r="O24" t="s">
        <v>54</v>
      </c>
    </row>
    <row r="25" spans="1:15" ht="30" customHeight="1" x14ac:dyDescent="0.25">
      <c r="A25" s="15"/>
      <c r="B25" s="17"/>
      <c r="C25" s="21">
        <v>7.1</v>
      </c>
      <c r="D25" s="19"/>
      <c r="E25" s="67"/>
      <c r="F25" s="11">
        <f t="shared" si="0"/>
        <v>-13.95</v>
      </c>
      <c r="G25" s="62"/>
      <c r="H25" s="62"/>
      <c r="I25" s="3">
        <v>22</v>
      </c>
      <c r="J25" s="19">
        <f t="shared" si="3"/>
        <v>7.1</v>
      </c>
      <c r="K25" s="19">
        <f t="shared" si="4"/>
        <v>0</v>
      </c>
      <c r="L25" s="11"/>
      <c r="M25" s="12">
        <f t="shared" si="1"/>
        <v>1.42</v>
      </c>
      <c r="N25" s="4" t="str">
        <f t="shared" si="2"/>
        <v>REC FINAL</v>
      </c>
      <c r="O25" t="s">
        <v>54</v>
      </c>
    </row>
    <row r="26" spans="1:15" ht="30" customHeight="1" x14ac:dyDescent="0.25">
      <c r="A26" s="15"/>
      <c r="B26" s="17"/>
      <c r="C26" s="21">
        <v>9</v>
      </c>
      <c r="D26" s="19"/>
      <c r="E26" s="67"/>
      <c r="F26" s="11">
        <f t="shared" si="0"/>
        <v>-13</v>
      </c>
      <c r="G26" s="62"/>
      <c r="H26" s="62"/>
      <c r="I26" s="3">
        <v>23</v>
      </c>
      <c r="J26" s="19">
        <f t="shared" si="3"/>
        <v>9</v>
      </c>
      <c r="K26" s="19">
        <f t="shared" si="4"/>
        <v>0</v>
      </c>
      <c r="L26" s="11"/>
      <c r="M26" s="12">
        <f t="shared" si="1"/>
        <v>1.8</v>
      </c>
      <c r="N26" s="4" t="str">
        <f t="shared" si="2"/>
        <v>REC FINAL</v>
      </c>
      <c r="O26" t="s">
        <v>54</v>
      </c>
    </row>
    <row r="27" spans="1:15" ht="30" customHeight="1" x14ac:dyDescent="0.25">
      <c r="A27" s="15"/>
      <c r="B27" s="17"/>
      <c r="C27" s="21">
        <v>8.3000000000000007</v>
      </c>
      <c r="D27" s="19"/>
      <c r="E27" s="67"/>
      <c r="F27" s="11">
        <f t="shared" si="0"/>
        <v>-13.35</v>
      </c>
      <c r="G27" s="62"/>
      <c r="H27" s="62"/>
      <c r="I27" s="3">
        <v>24</v>
      </c>
      <c r="J27" s="19">
        <f t="shared" si="3"/>
        <v>8.3000000000000007</v>
      </c>
      <c r="K27" s="19">
        <f t="shared" si="4"/>
        <v>0</v>
      </c>
      <c r="L27" s="11"/>
      <c r="M27" s="12">
        <f t="shared" si="1"/>
        <v>1.6600000000000001</v>
      </c>
      <c r="N27" s="4" t="str">
        <f t="shared" si="2"/>
        <v>REC FINAL</v>
      </c>
      <c r="O27" t="s">
        <v>54</v>
      </c>
    </row>
    <row r="28" spans="1:15" ht="30" customHeight="1" x14ac:dyDescent="0.25">
      <c r="A28" s="15"/>
      <c r="B28" s="17"/>
      <c r="C28" s="21">
        <v>8</v>
      </c>
      <c r="D28" s="19"/>
      <c r="E28" s="67"/>
      <c r="F28" s="11">
        <f t="shared" si="0"/>
        <v>-13.5</v>
      </c>
      <c r="G28" s="62"/>
      <c r="H28" s="62"/>
      <c r="I28" s="3">
        <v>25</v>
      </c>
      <c r="J28" s="19">
        <f t="shared" si="3"/>
        <v>8</v>
      </c>
      <c r="K28" s="19">
        <f t="shared" si="4"/>
        <v>0</v>
      </c>
      <c r="L28" s="11"/>
      <c r="M28" s="12">
        <f t="shared" si="1"/>
        <v>1.6</v>
      </c>
      <c r="N28" s="4" t="str">
        <f t="shared" si="2"/>
        <v>REC FINAL</v>
      </c>
      <c r="O28" t="s">
        <v>54</v>
      </c>
    </row>
    <row r="29" spans="1:15" ht="30" customHeight="1" x14ac:dyDescent="0.25">
      <c r="A29" s="15"/>
      <c r="B29" s="17"/>
      <c r="C29" s="21">
        <v>9</v>
      </c>
      <c r="D29" s="19"/>
      <c r="E29" s="67"/>
      <c r="F29" s="11">
        <f t="shared" si="0"/>
        <v>-13</v>
      </c>
      <c r="G29" s="62"/>
      <c r="H29" s="62"/>
      <c r="I29" s="3">
        <v>26</v>
      </c>
      <c r="J29" s="19">
        <f t="shared" si="3"/>
        <v>9</v>
      </c>
      <c r="K29" s="19">
        <f t="shared" si="4"/>
        <v>0</v>
      </c>
      <c r="L29" s="11"/>
      <c r="M29" s="12">
        <f t="shared" si="1"/>
        <v>1.8</v>
      </c>
      <c r="N29" s="4" t="str">
        <f t="shared" si="2"/>
        <v>REC FINAL</v>
      </c>
      <c r="O29" t="s">
        <v>54</v>
      </c>
    </row>
    <row r="30" spans="1:15" ht="30" customHeight="1" x14ac:dyDescent="0.25">
      <c r="A30" s="15"/>
      <c r="B30" s="17"/>
      <c r="C30" s="21">
        <v>9.1999999999999993</v>
      </c>
      <c r="D30" s="19">
        <v>7.1</v>
      </c>
      <c r="E30" s="67"/>
      <c r="F30" s="11">
        <f t="shared" si="0"/>
        <v>-5.8000000000000007</v>
      </c>
      <c r="G30" s="62"/>
      <c r="H30" s="62"/>
      <c r="I30" s="3">
        <v>27</v>
      </c>
      <c r="J30" s="19">
        <f t="shared" si="3"/>
        <v>9.1999999999999993</v>
      </c>
      <c r="K30" s="19">
        <f t="shared" si="4"/>
        <v>7.1</v>
      </c>
      <c r="L30" s="11"/>
      <c r="M30" s="12">
        <f t="shared" si="1"/>
        <v>4.68</v>
      </c>
      <c r="N30" s="4" t="str">
        <f t="shared" si="2"/>
        <v>REC FINAL</v>
      </c>
      <c r="O30" t="s">
        <v>54</v>
      </c>
    </row>
    <row r="31" spans="1:15" ht="30" customHeight="1" x14ac:dyDescent="0.25">
      <c r="A31" s="15"/>
      <c r="B31" s="18"/>
      <c r="C31" s="21">
        <v>9</v>
      </c>
      <c r="D31" s="19">
        <v>7</v>
      </c>
      <c r="E31" s="67"/>
      <c r="F31" s="11">
        <f t="shared" si="0"/>
        <v>-6</v>
      </c>
      <c r="G31" s="62"/>
      <c r="H31" s="62"/>
      <c r="I31" s="3">
        <v>28</v>
      </c>
      <c r="J31" s="19">
        <f t="shared" si="3"/>
        <v>9</v>
      </c>
      <c r="K31" s="19">
        <f t="shared" si="4"/>
        <v>7</v>
      </c>
      <c r="L31" s="11"/>
      <c r="M31" s="12">
        <f t="shared" si="1"/>
        <v>4.5999999999999996</v>
      </c>
      <c r="N31" s="4" t="str">
        <f t="shared" si="2"/>
        <v>REC FINAL</v>
      </c>
      <c r="O31" t="s">
        <v>54</v>
      </c>
    </row>
    <row r="32" spans="1:15" ht="30" customHeight="1" x14ac:dyDescent="0.25">
      <c r="A32" s="15"/>
      <c r="B32" s="18"/>
      <c r="C32" s="21">
        <v>6.4</v>
      </c>
      <c r="D32" s="19"/>
      <c r="E32" s="67"/>
      <c r="F32" s="11">
        <f t="shared" si="0"/>
        <v>-14.3</v>
      </c>
      <c r="G32" s="62"/>
      <c r="H32" s="62"/>
      <c r="I32" s="3">
        <v>29</v>
      </c>
      <c r="J32" s="19">
        <f t="shared" si="3"/>
        <v>6.4</v>
      </c>
      <c r="K32" s="19">
        <f t="shared" si="4"/>
        <v>0</v>
      </c>
      <c r="L32" s="11"/>
      <c r="M32" s="12">
        <f t="shared" si="1"/>
        <v>1.28</v>
      </c>
      <c r="N32" s="4" t="str">
        <f t="shared" si="2"/>
        <v>REC FINAL</v>
      </c>
      <c r="O32" t="s">
        <v>54</v>
      </c>
    </row>
    <row r="33" spans="1:15" ht="30" customHeight="1" x14ac:dyDescent="0.25">
      <c r="A33" s="15"/>
      <c r="B33" s="18"/>
      <c r="C33" s="21">
        <v>9.8000000000000007</v>
      </c>
      <c r="D33" s="19">
        <v>8.4</v>
      </c>
      <c r="E33" s="67"/>
      <c r="F33" s="11">
        <f t="shared" si="0"/>
        <v>-4.1999999999999993</v>
      </c>
      <c r="G33" s="62"/>
      <c r="H33" s="62"/>
      <c r="I33" s="3">
        <v>30</v>
      </c>
      <c r="J33" s="19">
        <f t="shared" si="3"/>
        <v>9.8000000000000007</v>
      </c>
      <c r="K33" s="19">
        <f t="shared" si="4"/>
        <v>8.4</v>
      </c>
      <c r="L33" s="11"/>
      <c r="M33" s="12">
        <f t="shared" si="1"/>
        <v>5.32</v>
      </c>
      <c r="N33" s="4" t="str">
        <f t="shared" si="2"/>
        <v>REC FINAL</v>
      </c>
      <c r="O33" t="s">
        <v>54</v>
      </c>
    </row>
    <row r="34" spans="1:15" ht="15.75" customHeight="1" x14ac:dyDescent="0.25"/>
    <row r="35" spans="1:15" ht="15.75" customHeight="1" x14ac:dyDescent="0.25"/>
    <row r="36" spans="1:15" ht="15.75" customHeight="1" x14ac:dyDescent="0.25"/>
    <row r="37" spans="1:15" ht="15.75" customHeight="1" x14ac:dyDescent="0.25"/>
    <row r="38" spans="1:15" ht="15.75" customHeight="1" x14ac:dyDescent="0.25"/>
    <row r="39" spans="1:15" ht="15.75" customHeight="1" x14ac:dyDescent="0.25"/>
    <row r="40" spans="1:15" ht="15.75" customHeight="1" x14ac:dyDescent="0.25"/>
    <row r="41" spans="1:15" ht="15.75" customHeight="1" x14ac:dyDescent="0.25"/>
    <row r="42" spans="1:15" ht="15.75" customHeight="1" x14ac:dyDescent="0.25"/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</sheetData>
  <mergeCells count="4">
    <mergeCell ref="A1:F2"/>
    <mergeCell ref="I1:N2"/>
    <mergeCell ref="E3:E33"/>
    <mergeCell ref="G3:H33"/>
  </mergeCells>
  <conditionalFormatting sqref="A4:M33">
    <cfRule type="expression" dxfId="3" priority="1">
      <formula>MOD(ROW(),2)=0</formula>
    </cfRule>
  </conditionalFormatting>
  <conditionalFormatting sqref="B3:N3">
    <cfRule type="expression" dxfId="2" priority="7">
      <formula>MOD(ROW(),2)=0</formula>
    </cfRule>
  </conditionalFormatting>
  <conditionalFormatting sqref="N4:N33">
    <cfRule type="containsText" dxfId="1" priority="5" operator="containsText" text="APROVADO">
      <formula>NOT(ISERROR(SEARCH(("APROVADO"),(N4))))</formula>
    </cfRule>
    <cfRule type="containsText" dxfId="0" priority="6" operator="containsText" text="REC FINAL">
      <formula>NOT(ISERROR(SEARCH(("REC FINAL"),(N4))))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B3CC1-2A01-4A0C-A53B-B0260AB712B4}">
  <dimension ref="A1:Q223"/>
  <sheetViews>
    <sheetView topLeftCell="A18" workbookViewId="0">
      <selection activeCell="B37" sqref="B37"/>
    </sheetView>
  </sheetViews>
  <sheetFormatPr defaultColWidth="8.81640625" defaultRowHeight="12.5" x14ac:dyDescent="0.25"/>
  <cols>
    <col min="1" max="1" width="4.7265625" style="50" customWidth="1"/>
    <col min="2" max="2" width="33" bestFit="1" customWidth="1"/>
    <col min="3" max="3" width="5.36328125" customWidth="1"/>
    <col min="4" max="4" width="4.81640625" customWidth="1"/>
    <col min="5" max="5" width="5.81640625" style="50" customWidth="1"/>
    <col min="6" max="6" width="18.08984375" customWidth="1"/>
    <col min="7" max="8" width="1.81640625" customWidth="1"/>
    <col min="9" max="9" width="2.81640625" customWidth="1"/>
    <col min="10" max="12" width="4.81640625" customWidth="1"/>
    <col min="13" max="13" width="12.6328125" customWidth="1"/>
    <col min="14" max="14" width="10.6328125" customWidth="1"/>
    <col min="15" max="15" width="4.54296875" customWidth="1"/>
  </cols>
  <sheetData>
    <row r="1" spans="1:17" ht="13" x14ac:dyDescent="0.3">
      <c r="A1" s="48" t="s">
        <v>2</v>
      </c>
      <c r="B1" s="47" t="s">
        <v>3</v>
      </c>
      <c r="C1" s="47" t="s">
        <v>35</v>
      </c>
      <c r="D1" s="47" t="s">
        <v>36</v>
      </c>
      <c r="E1" s="48" t="s">
        <v>58</v>
      </c>
      <c r="F1" s="47" t="s">
        <v>55</v>
      </c>
      <c r="G1" s="47"/>
      <c r="H1" s="47"/>
      <c r="I1" s="47" t="s">
        <v>40</v>
      </c>
      <c r="J1" s="47" t="s">
        <v>38</v>
      </c>
      <c r="K1" s="47" t="s">
        <v>36</v>
      </c>
      <c r="L1" s="47" t="s">
        <v>39</v>
      </c>
      <c r="M1" s="47" t="s">
        <v>33</v>
      </c>
      <c r="N1" s="47" t="s">
        <v>34</v>
      </c>
      <c r="O1" s="47" t="s">
        <v>56</v>
      </c>
    </row>
    <row r="2" spans="1:17" x14ac:dyDescent="0.25">
      <c r="A2" s="49" cm="1">
        <f t="array" ref="A2:O37">_xlfn._xlws.FILTER(_xlfn.VSTACK('1MA'!A4:O40,'1MB'!A4:O40,'2MA'!A4:O40,'2MB'!A4:O40,'3MA'!A4:O40,'3MB'!A4:O40),_xlfn.VSTACK(_xlfn.VSTACK('1MA'!B4:B40,'1MB'!B4:B40,'2MA'!B4:B40,'2MB'!B4:B40,'3MA'!B4:B40,'3MB'!B4:B40)&lt;&gt;0))</f>
        <v>1</v>
      </c>
      <c r="B2" s="46" t="str">
        <v>Enzo Prado Constantino</v>
      </c>
      <c r="C2" s="46">
        <v>8.8000000000000007</v>
      </c>
      <c r="D2" s="46">
        <v>8.6999999999999993</v>
      </c>
      <c r="E2" s="49">
        <v>0</v>
      </c>
      <c r="F2" s="46">
        <v>-4.4000000000000004</v>
      </c>
      <c r="G2" s="46">
        <v>0</v>
      </c>
      <c r="H2" s="46">
        <v>0</v>
      </c>
      <c r="I2" s="46">
        <v>1</v>
      </c>
      <c r="J2" s="46">
        <v>8.8000000000000007</v>
      </c>
      <c r="K2" s="46">
        <v>8.6999999999999993</v>
      </c>
      <c r="L2" s="46">
        <v>0</v>
      </c>
      <c r="M2" s="46">
        <v>5.24</v>
      </c>
      <c r="N2" s="46" t="str">
        <v>REC FINAL</v>
      </c>
      <c r="O2" s="46" t="str">
        <v>1MA</v>
      </c>
    </row>
    <row r="3" spans="1:17" x14ac:dyDescent="0.25">
      <c r="A3" s="49">
        <v>2</v>
      </c>
      <c r="B3" s="46" t="str">
        <v>Gabriella Santos Arantes</v>
      </c>
      <c r="C3" s="46">
        <v>8.4</v>
      </c>
      <c r="D3" s="46">
        <v>1</v>
      </c>
      <c r="E3" s="49">
        <v>0</v>
      </c>
      <c r="F3" s="46">
        <v>-12.3</v>
      </c>
      <c r="G3" s="46">
        <v>0</v>
      </c>
      <c r="H3" s="46">
        <v>0</v>
      </c>
      <c r="I3" s="46">
        <v>2</v>
      </c>
      <c r="J3" s="46">
        <v>8.4</v>
      </c>
      <c r="K3" s="46">
        <v>1</v>
      </c>
      <c r="L3" s="46">
        <v>0</v>
      </c>
      <c r="M3" s="46">
        <v>2.08</v>
      </c>
      <c r="N3" s="46" t="str">
        <v>REC FINAL</v>
      </c>
      <c r="O3" s="46" t="str">
        <v>1MA</v>
      </c>
      <c r="Q3" s="52"/>
    </row>
    <row r="4" spans="1:17" x14ac:dyDescent="0.25">
      <c r="A4" s="49">
        <v>3</v>
      </c>
      <c r="B4" s="46" t="str">
        <v>Guilherme Medeiros Tavares</v>
      </c>
      <c r="C4" s="46">
        <v>9.1999999999999993</v>
      </c>
      <c r="D4" s="46">
        <v>2</v>
      </c>
      <c r="E4" s="49">
        <v>0</v>
      </c>
      <c r="F4" s="46">
        <v>-10.9</v>
      </c>
      <c r="G4" s="46">
        <v>0</v>
      </c>
      <c r="H4" s="46">
        <v>0</v>
      </c>
      <c r="I4" s="46">
        <v>3</v>
      </c>
      <c r="J4" s="46">
        <v>9.1999999999999993</v>
      </c>
      <c r="K4" s="46">
        <v>2</v>
      </c>
      <c r="L4" s="46">
        <v>0</v>
      </c>
      <c r="M4" s="46">
        <v>2.6399999999999997</v>
      </c>
      <c r="N4" s="46" t="str">
        <v>REC FINAL</v>
      </c>
      <c r="O4" s="46" t="str">
        <v>1MA</v>
      </c>
    </row>
    <row r="5" spans="1:17" x14ac:dyDescent="0.25">
      <c r="A5" s="49">
        <v>4</v>
      </c>
      <c r="B5" s="46" t="str">
        <v>Guilherme Valdemir Neto Ribeiro Rocha</v>
      </c>
      <c r="C5" s="46">
        <v>8.3000000000000007</v>
      </c>
      <c r="D5" s="46">
        <v>3</v>
      </c>
      <c r="E5" s="49">
        <v>0</v>
      </c>
      <c r="F5" s="46">
        <v>-10.35</v>
      </c>
      <c r="G5" s="46">
        <v>0</v>
      </c>
      <c r="H5" s="46">
        <v>0</v>
      </c>
      <c r="I5" s="46">
        <v>4</v>
      </c>
      <c r="J5" s="46">
        <v>8.3000000000000007</v>
      </c>
      <c r="K5" s="46">
        <v>3</v>
      </c>
      <c r="L5" s="46">
        <v>0</v>
      </c>
      <c r="M5" s="46">
        <v>2.8600000000000003</v>
      </c>
      <c r="N5" s="46" t="str">
        <v>REC FINAL</v>
      </c>
      <c r="O5" s="46" t="str">
        <v>1MA</v>
      </c>
    </row>
    <row r="6" spans="1:17" x14ac:dyDescent="0.25">
      <c r="A6" s="49">
        <v>5</v>
      </c>
      <c r="B6" s="46" t="str">
        <v>Gustavo Henrique Rodrigues de Souza</v>
      </c>
      <c r="C6" s="46">
        <v>4.8</v>
      </c>
      <c r="D6" s="46">
        <v>4</v>
      </c>
      <c r="E6" s="49">
        <v>0</v>
      </c>
      <c r="F6" s="46">
        <v>-11.1</v>
      </c>
      <c r="G6" s="46">
        <v>0</v>
      </c>
      <c r="H6" s="46">
        <v>0</v>
      </c>
      <c r="I6" s="46">
        <v>5</v>
      </c>
      <c r="J6" s="46">
        <v>4.8</v>
      </c>
      <c r="K6" s="46">
        <v>4</v>
      </c>
      <c r="L6" s="46">
        <v>0</v>
      </c>
      <c r="M6" s="46">
        <v>2.56</v>
      </c>
      <c r="N6" s="46" t="str">
        <v>REC FINAL</v>
      </c>
      <c r="O6" s="46" t="str">
        <v>1MA</v>
      </c>
    </row>
    <row r="7" spans="1:17" x14ac:dyDescent="0.25">
      <c r="A7" s="49">
        <v>6</v>
      </c>
      <c r="B7" s="46" t="str">
        <v>Jose</v>
      </c>
      <c r="C7" s="46">
        <v>9.5</v>
      </c>
      <c r="D7" s="46">
        <v>7</v>
      </c>
      <c r="E7" s="49">
        <v>0</v>
      </c>
      <c r="F7" s="46">
        <v>-5.75</v>
      </c>
      <c r="G7" s="46">
        <v>0</v>
      </c>
      <c r="H7" s="46">
        <v>0</v>
      </c>
      <c r="I7" s="46">
        <v>6</v>
      </c>
      <c r="J7" s="46">
        <v>9.5</v>
      </c>
      <c r="K7" s="46">
        <v>7</v>
      </c>
      <c r="L7" s="46">
        <v>0</v>
      </c>
      <c r="M7" s="46">
        <v>4.7</v>
      </c>
      <c r="N7" s="46" t="str">
        <v>REC FINAL</v>
      </c>
      <c r="O7" s="46" t="str">
        <v>1MA</v>
      </c>
    </row>
    <row r="8" spans="1:17" x14ac:dyDescent="0.25">
      <c r="A8" s="49">
        <v>1</v>
      </c>
      <c r="B8" s="46" t="str">
        <v>Amanda Casa Grandi da Silva</v>
      </c>
      <c r="C8" s="46">
        <v>7.8</v>
      </c>
      <c r="D8" s="46">
        <v>0</v>
      </c>
      <c r="E8" s="49" t="e" vm="6">
        <v>#VALUE!</v>
      </c>
      <c r="F8" s="46">
        <v>-13.6</v>
      </c>
      <c r="G8" s="46">
        <v>0</v>
      </c>
      <c r="H8" s="46">
        <v>0</v>
      </c>
      <c r="I8" s="46">
        <v>1</v>
      </c>
      <c r="J8" s="46">
        <v>7.8</v>
      </c>
      <c r="K8" s="46">
        <v>0</v>
      </c>
      <c r="L8" s="46">
        <v>0</v>
      </c>
      <c r="M8" s="46">
        <v>1.56</v>
      </c>
      <c r="N8" s="46" t="str">
        <v>REC FINAL</v>
      </c>
      <c r="O8" s="46" t="str">
        <v>1MB</v>
      </c>
    </row>
    <row r="9" spans="1:17" x14ac:dyDescent="0.25">
      <c r="A9" s="49">
        <v>2</v>
      </c>
      <c r="B9" s="46" t="str">
        <v>Ana Júlia Ruiz Ikeda</v>
      </c>
      <c r="C9" s="46">
        <v>8</v>
      </c>
      <c r="D9" s="46">
        <v>0</v>
      </c>
      <c r="E9" s="49" t="e" vm="7">
        <v>#VALUE!</v>
      </c>
      <c r="F9" s="46">
        <v>-13.5</v>
      </c>
      <c r="G9" s="46">
        <v>0</v>
      </c>
      <c r="H9" s="46">
        <v>0</v>
      </c>
      <c r="I9" s="46">
        <v>2</v>
      </c>
      <c r="J9" s="46">
        <v>8</v>
      </c>
      <c r="K9" s="46">
        <v>0</v>
      </c>
      <c r="L9" s="46">
        <v>0</v>
      </c>
      <c r="M9" s="46">
        <v>1.6</v>
      </c>
      <c r="N9" s="46" t="str">
        <v>REC FINAL</v>
      </c>
      <c r="O9" s="46" t="str">
        <v>1MB</v>
      </c>
    </row>
    <row r="10" spans="1:17" x14ac:dyDescent="0.25">
      <c r="A10" s="49">
        <v>3</v>
      </c>
      <c r="B10" s="46" t="str">
        <v>Beatriz Pereira Abellan</v>
      </c>
      <c r="C10" s="46">
        <v>6</v>
      </c>
      <c r="D10" s="46">
        <v>0</v>
      </c>
      <c r="E10" s="49" t="e" vm="8">
        <v>#VALUE!</v>
      </c>
      <c r="F10" s="46">
        <v>-14.5</v>
      </c>
      <c r="G10" s="46">
        <v>0</v>
      </c>
      <c r="H10" s="46">
        <v>0</v>
      </c>
      <c r="I10" s="46">
        <v>3</v>
      </c>
      <c r="J10" s="46">
        <v>6</v>
      </c>
      <c r="K10" s="46">
        <v>0</v>
      </c>
      <c r="L10" s="46">
        <v>0</v>
      </c>
      <c r="M10" s="46">
        <v>1.2</v>
      </c>
      <c r="N10" s="46" t="str">
        <v>REC FINAL</v>
      </c>
      <c r="O10" s="46" t="str">
        <v>1MB</v>
      </c>
    </row>
    <row r="11" spans="1:17" x14ac:dyDescent="0.25">
      <c r="A11" s="49">
        <v>4</v>
      </c>
      <c r="B11" s="46" t="str">
        <v>Beatriz Ribeiro Gonçalves</v>
      </c>
      <c r="C11" s="46">
        <v>7.7</v>
      </c>
      <c r="D11" s="46">
        <v>7</v>
      </c>
      <c r="E11" s="49" t="e" vm="9">
        <v>#VALUE!</v>
      </c>
      <c r="F11" s="46">
        <v>-6.65</v>
      </c>
      <c r="G11" s="46">
        <v>0</v>
      </c>
      <c r="H11" s="46">
        <v>0</v>
      </c>
      <c r="I11" s="46">
        <v>4</v>
      </c>
      <c r="J11" s="46">
        <v>7.7</v>
      </c>
      <c r="K11" s="46">
        <v>7</v>
      </c>
      <c r="L11" s="46">
        <v>0</v>
      </c>
      <c r="M11" s="46">
        <v>4.34</v>
      </c>
      <c r="N11" s="46" t="str">
        <v>REC FINAL</v>
      </c>
      <c r="O11" s="46" t="str">
        <v>1MB</v>
      </c>
    </row>
    <row r="12" spans="1:17" x14ac:dyDescent="0.25">
      <c r="A12" s="49">
        <v>5</v>
      </c>
      <c r="B12" s="46" t="str">
        <v>Deborah Jhuly Lima Silva</v>
      </c>
      <c r="C12" s="46">
        <v>9.4</v>
      </c>
      <c r="D12" s="46">
        <v>7.3</v>
      </c>
      <c r="E12" s="49">
        <v>0</v>
      </c>
      <c r="F12" s="46">
        <v>-5.5</v>
      </c>
      <c r="G12" s="46">
        <v>0</v>
      </c>
      <c r="H12" s="46">
        <v>0</v>
      </c>
      <c r="I12" s="46">
        <v>5</v>
      </c>
      <c r="J12" s="46">
        <v>9.4</v>
      </c>
      <c r="K12" s="46">
        <v>7.3</v>
      </c>
      <c r="L12" s="46">
        <v>0</v>
      </c>
      <c r="M12" s="46">
        <v>4.8</v>
      </c>
      <c r="N12" s="46" t="str">
        <v>REC FINAL</v>
      </c>
      <c r="O12" s="46" t="str">
        <v>1MB</v>
      </c>
    </row>
    <row r="13" spans="1:17" x14ac:dyDescent="0.25">
      <c r="A13" s="49">
        <v>0</v>
      </c>
      <c r="B13" s="46" t="str">
        <v>Joaquim</v>
      </c>
      <c r="C13" s="46">
        <v>10</v>
      </c>
      <c r="D13" s="46">
        <v>7.4</v>
      </c>
      <c r="E13" s="49">
        <v>0</v>
      </c>
      <c r="F13" s="46">
        <v>-5.0999999999999996</v>
      </c>
      <c r="G13" s="46">
        <v>0</v>
      </c>
      <c r="H13" s="46">
        <v>0</v>
      </c>
      <c r="I13" s="46">
        <v>6</v>
      </c>
      <c r="J13" s="46">
        <v>10</v>
      </c>
      <c r="K13" s="46">
        <v>7.4</v>
      </c>
      <c r="L13" s="46">
        <v>0</v>
      </c>
      <c r="M13" s="46">
        <v>4.96</v>
      </c>
      <c r="N13" s="46" t="str">
        <v>REC FINAL</v>
      </c>
      <c r="O13" s="46" t="str">
        <v>1MB</v>
      </c>
    </row>
    <row r="14" spans="1:17" x14ac:dyDescent="0.25">
      <c r="A14" s="49">
        <v>1</v>
      </c>
      <c r="B14" s="46" t="str">
        <v>Ágatha Pereira Gomes</v>
      </c>
      <c r="C14" s="46">
        <v>8.9</v>
      </c>
      <c r="D14" s="46">
        <v>8.1999999999999993</v>
      </c>
      <c r="E14" s="49">
        <v>0</v>
      </c>
      <c r="F14" s="46">
        <v>-4.8500000000000014</v>
      </c>
      <c r="G14" s="46">
        <v>0</v>
      </c>
      <c r="H14" s="46">
        <v>0</v>
      </c>
      <c r="I14" s="46">
        <v>1</v>
      </c>
      <c r="J14" s="46">
        <v>8.9</v>
      </c>
      <c r="K14" s="46">
        <v>8.1999999999999993</v>
      </c>
      <c r="L14" s="46">
        <v>0</v>
      </c>
      <c r="M14" s="46">
        <v>5.0599999999999996</v>
      </c>
      <c r="N14" s="46" t="str">
        <v>REC FINAL</v>
      </c>
      <c r="O14" s="46" t="str">
        <v>2MA</v>
      </c>
    </row>
    <row r="15" spans="1:17" x14ac:dyDescent="0.25">
      <c r="A15" s="49">
        <v>2</v>
      </c>
      <c r="B15" s="46" t="str">
        <v>Aldryn Zanelato Muriana</v>
      </c>
      <c r="C15" s="46">
        <v>4.5</v>
      </c>
      <c r="D15" s="46">
        <v>7</v>
      </c>
      <c r="E15" s="49">
        <v>0</v>
      </c>
      <c r="F15" s="46">
        <v>-8.25</v>
      </c>
      <c r="G15" s="46">
        <v>0</v>
      </c>
      <c r="H15" s="46">
        <v>0</v>
      </c>
      <c r="I15" s="46">
        <v>2</v>
      </c>
      <c r="J15" s="46">
        <v>4.5</v>
      </c>
      <c r="K15" s="46">
        <v>7</v>
      </c>
      <c r="L15" s="46">
        <v>0</v>
      </c>
      <c r="M15" s="46">
        <v>3.7</v>
      </c>
      <c r="N15" s="46" t="str">
        <v>REC FINAL</v>
      </c>
      <c r="O15" s="46" t="str">
        <v>2MA</v>
      </c>
    </row>
    <row r="16" spans="1:17" x14ac:dyDescent="0.25">
      <c r="A16" s="49">
        <v>3</v>
      </c>
      <c r="B16" s="46" t="str">
        <v>Arthur Gutierre Ponceano</v>
      </c>
      <c r="C16" s="46">
        <v>7.2</v>
      </c>
      <c r="D16" s="46">
        <v>7.8</v>
      </c>
      <c r="E16" s="49">
        <v>0</v>
      </c>
      <c r="F16" s="46">
        <v>-6.1</v>
      </c>
      <c r="G16" s="46">
        <v>0</v>
      </c>
      <c r="H16" s="46">
        <v>0</v>
      </c>
      <c r="I16" s="46">
        <v>3</v>
      </c>
      <c r="J16" s="46">
        <v>7.2</v>
      </c>
      <c r="K16" s="46">
        <v>7.8</v>
      </c>
      <c r="L16" s="46">
        <v>0</v>
      </c>
      <c r="M16" s="46">
        <v>4.5600000000000005</v>
      </c>
      <c r="N16" s="46" t="str">
        <v>REC FINAL</v>
      </c>
      <c r="O16" s="46" t="str">
        <v>2MA</v>
      </c>
    </row>
    <row r="17" spans="1:15" x14ac:dyDescent="0.25">
      <c r="A17" s="49">
        <v>4</v>
      </c>
      <c r="B17" s="46" t="str">
        <v>Beatriz de Araujo Arce</v>
      </c>
      <c r="C17" s="46">
        <v>6.1</v>
      </c>
      <c r="D17" s="46">
        <v>0</v>
      </c>
      <c r="E17" s="49">
        <v>0</v>
      </c>
      <c r="F17" s="46">
        <v>-14.45</v>
      </c>
      <c r="G17" s="46">
        <v>0</v>
      </c>
      <c r="H17" s="46">
        <v>0</v>
      </c>
      <c r="I17" s="46">
        <v>4</v>
      </c>
      <c r="J17" s="46">
        <v>6.1</v>
      </c>
      <c r="K17" s="46">
        <v>0</v>
      </c>
      <c r="L17" s="46">
        <v>0</v>
      </c>
      <c r="M17" s="46">
        <v>1.22</v>
      </c>
      <c r="N17" s="46" t="str">
        <v>REC FINAL</v>
      </c>
      <c r="O17" s="46" t="str">
        <v>2MA</v>
      </c>
    </row>
    <row r="18" spans="1:15" x14ac:dyDescent="0.25">
      <c r="A18" s="49">
        <v>5</v>
      </c>
      <c r="B18" s="46" t="str">
        <v>Brenno Xavier de Almeida Campos</v>
      </c>
      <c r="C18" s="46">
        <v>7</v>
      </c>
      <c r="D18" s="46">
        <v>8.1</v>
      </c>
      <c r="E18" s="49">
        <v>0</v>
      </c>
      <c r="F18" s="46">
        <v>-5.9</v>
      </c>
      <c r="G18" s="46">
        <v>0</v>
      </c>
      <c r="H18" s="46">
        <v>0</v>
      </c>
      <c r="I18" s="46">
        <v>5</v>
      </c>
      <c r="J18" s="46">
        <v>7</v>
      </c>
      <c r="K18" s="46">
        <v>8.1</v>
      </c>
      <c r="L18" s="46">
        <v>0</v>
      </c>
      <c r="M18" s="46">
        <v>4.6399999999999997</v>
      </c>
      <c r="N18" s="46" t="str">
        <v>REC FINAL</v>
      </c>
      <c r="O18" s="46" t="str">
        <v>2MA</v>
      </c>
    </row>
    <row r="19" spans="1:15" x14ac:dyDescent="0.25">
      <c r="A19" s="49">
        <v>0</v>
      </c>
      <c r="B19" s="46" t="str">
        <v>Leonardo</v>
      </c>
      <c r="C19" s="46">
        <v>7</v>
      </c>
      <c r="D19" s="46">
        <v>8.3000000000000007</v>
      </c>
      <c r="E19" s="49">
        <v>0</v>
      </c>
      <c r="F19" s="46">
        <v>-5.6999999999999993</v>
      </c>
      <c r="G19" s="46">
        <v>0</v>
      </c>
      <c r="H19" s="46">
        <v>0</v>
      </c>
      <c r="I19" s="46">
        <v>6</v>
      </c>
      <c r="J19" s="46">
        <v>7</v>
      </c>
      <c r="K19" s="46">
        <v>8.3000000000000007</v>
      </c>
      <c r="L19" s="46">
        <v>0</v>
      </c>
      <c r="M19" s="46">
        <v>4.7200000000000006</v>
      </c>
      <c r="N19" s="46" t="str">
        <v>REC FINAL</v>
      </c>
      <c r="O19" s="46" t="str">
        <v>2MA</v>
      </c>
    </row>
    <row r="20" spans="1:15" x14ac:dyDescent="0.25">
      <c r="A20" s="49">
        <v>1</v>
      </c>
      <c r="B20" s="46" t="str">
        <v>Brenda Aguiar Almeida</v>
      </c>
      <c r="C20" s="46">
        <v>7.6</v>
      </c>
      <c r="D20" s="46">
        <v>0</v>
      </c>
      <c r="E20" s="49">
        <v>0</v>
      </c>
      <c r="F20" s="46">
        <v>-13.7</v>
      </c>
      <c r="G20" s="46">
        <v>0</v>
      </c>
      <c r="H20" s="46">
        <v>0</v>
      </c>
      <c r="I20" s="46">
        <v>1</v>
      </c>
      <c r="J20" s="46">
        <v>7.6</v>
      </c>
      <c r="K20" s="46">
        <v>0</v>
      </c>
      <c r="L20" s="46">
        <v>0</v>
      </c>
      <c r="M20" s="46">
        <v>1.52</v>
      </c>
      <c r="N20" s="46" t="str">
        <v>REC FINAL</v>
      </c>
      <c r="O20" s="46" t="str">
        <v>2MB</v>
      </c>
    </row>
    <row r="21" spans="1:15" x14ac:dyDescent="0.25">
      <c r="A21" s="49">
        <v>2</v>
      </c>
      <c r="B21" s="46" t="str">
        <v>Bruno Kakazu Vieira</v>
      </c>
      <c r="C21" s="46">
        <v>6.5</v>
      </c>
      <c r="D21" s="46">
        <v>7</v>
      </c>
      <c r="E21" s="49">
        <v>0</v>
      </c>
      <c r="F21" s="46">
        <v>-7.25</v>
      </c>
      <c r="G21" s="46">
        <v>0</v>
      </c>
      <c r="H21" s="46">
        <v>0</v>
      </c>
      <c r="I21" s="46">
        <v>2</v>
      </c>
      <c r="J21" s="46">
        <v>6.5</v>
      </c>
      <c r="K21" s="46">
        <v>7</v>
      </c>
      <c r="L21" s="46">
        <v>0</v>
      </c>
      <c r="M21" s="46">
        <v>4.0999999999999996</v>
      </c>
      <c r="N21" s="46" t="str">
        <v>REC FINAL</v>
      </c>
      <c r="O21" s="46" t="str">
        <v>2MB</v>
      </c>
    </row>
    <row r="22" spans="1:15" x14ac:dyDescent="0.25">
      <c r="A22" s="49">
        <v>3</v>
      </c>
      <c r="B22" s="46" t="str">
        <v>Carolina Domingos Miranda Freire</v>
      </c>
      <c r="C22" s="46">
        <v>7</v>
      </c>
      <c r="D22" s="46">
        <v>0</v>
      </c>
      <c r="E22" s="49">
        <v>0</v>
      </c>
      <c r="F22" s="46">
        <v>-14</v>
      </c>
      <c r="G22" s="46">
        <v>0</v>
      </c>
      <c r="H22" s="46">
        <v>0</v>
      </c>
      <c r="I22" s="46">
        <v>3</v>
      </c>
      <c r="J22" s="46">
        <v>7</v>
      </c>
      <c r="K22" s="46">
        <v>0</v>
      </c>
      <c r="L22" s="46">
        <v>0</v>
      </c>
      <c r="M22" s="46">
        <v>1.4</v>
      </c>
      <c r="N22" s="46" t="str">
        <v>REC FINAL</v>
      </c>
      <c r="O22" s="46" t="str">
        <v>2MB</v>
      </c>
    </row>
    <row r="23" spans="1:15" x14ac:dyDescent="0.25">
      <c r="A23" s="49">
        <v>4</v>
      </c>
      <c r="B23" s="46" t="str">
        <v>Caroline Rodrigues Nascimento</v>
      </c>
      <c r="C23" s="46">
        <v>9.6</v>
      </c>
      <c r="D23" s="46">
        <v>8.9</v>
      </c>
      <c r="E23" s="49">
        <v>0</v>
      </c>
      <c r="F23" s="46">
        <v>-3.8000000000000007</v>
      </c>
      <c r="G23" s="46">
        <v>0</v>
      </c>
      <c r="H23" s="46">
        <v>0</v>
      </c>
      <c r="I23" s="46">
        <v>4</v>
      </c>
      <c r="J23" s="46">
        <v>9.6</v>
      </c>
      <c r="K23" s="46">
        <v>8.9</v>
      </c>
      <c r="L23" s="46">
        <v>0</v>
      </c>
      <c r="M23" s="46">
        <v>5.4799999999999995</v>
      </c>
      <c r="N23" s="46" t="str">
        <v>REC FINAL</v>
      </c>
      <c r="O23" s="46" t="str">
        <v>2MB</v>
      </c>
    </row>
    <row r="24" spans="1:15" x14ac:dyDescent="0.25">
      <c r="A24" s="49">
        <v>5</v>
      </c>
      <c r="B24" s="46" t="str">
        <v>Cauê Oliveira Guardiola</v>
      </c>
      <c r="C24" s="46">
        <v>4.0999999999999996</v>
      </c>
      <c r="D24" s="46">
        <v>0</v>
      </c>
      <c r="E24" s="49">
        <v>0</v>
      </c>
      <c r="F24" s="46">
        <v>-15.45</v>
      </c>
      <c r="G24" s="46">
        <v>0</v>
      </c>
      <c r="H24" s="46">
        <v>0</v>
      </c>
      <c r="I24" s="46">
        <v>5</v>
      </c>
      <c r="J24" s="46">
        <v>4.0999999999999996</v>
      </c>
      <c r="K24" s="46">
        <v>0</v>
      </c>
      <c r="L24" s="46">
        <v>0</v>
      </c>
      <c r="M24" s="46">
        <v>0.82</v>
      </c>
      <c r="N24" s="46" t="str">
        <v>REC FINAL</v>
      </c>
      <c r="O24" s="46" t="str">
        <v>2MB</v>
      </c>
    </row>
    <row r="25" spans="1:15" x14ac:dyDescent="0.25">
      <c r="A25" s="49">
        <v>0</v>
      </c>
      <c r="B25" s="46" t="str">
        <v>Maria do bairro</v>
      </c>
      <c r="C25" s="46">
        <v>3.9</v>
      </c>
      <c r="D25" s="46">
        <v>0</v>
      </c>
      <c r="E25" s="49">
        <v>0</v>
      </c>
      <c r="F25" s="46">
        <v>-15.55</v>
      </c>
      <c r="G25" s="46">
        <v>0</v>
      </c>
      <c r="H25" s="46">
        <v>0</v>
      </c>
      <c r="I25" s="46">
        <v>6</v>
      </c>
      <c r="J25" s="46">
        <v>3.9</v>
      </c>
      <c r="K25" s="46">
        <v>0</v>
      </c>
      <c r="L25" s="46">
        <v>0</v>
      </c>
      <c r="M25" s="46">
        <v>0.78</v>
      </c>
      <c r="N25" s="46" t="str">
        <v>REC FINAL</v>
      </c>
      <c r="O25" s="46" t="str">
        <v>2MB</v>
      </c>
    </row>
    <row r="26" spans="1:15" x14ac:dyDescent="0.25">
      <c r="A26" s="49">
        <v>1</v>
      </c>
      <c r="B26" s="46" t="str">
        <v>Ana Julia Silva dos Santos</v>
      </c>
      <c r="C26" s="46">
        <v>6</v>
      </c>
      <c r="D26" s="46">
        <v>0</v>
      </c>
      <c r="E26" s="49">
        <v>0</v>
      </c>
      <c r="F26" s="46">
        <v>-14.5</v>
      </c>
      <c r="G26" s="46">
        <v>0</v>
      </c>
      <c r="H26" s="46">
        <v>0</v>
      </c>
      <c r="I26" s="46">
        <v>1</v>
      </c>
      <c r="J26" s="46">
        <v>6</v>
      </c>
      <c r="K26" s="46">
        <v>0</v>
      </c>
      <c r="L26" s="46">
        <v>0</v>
      </c>
      <c r="M26" s="46">
        <v>1.2</v>
      </c>
      <c r="N26" s="46" t="str">
        <v>REC FINAL</v>
      </c>
      <c r="O26" s="46" t="str">
        <v>3MA</v>
      </c>
    </row>
    <row r="27" spans="1:15" x14ac:dyDescent="0.25">
      <c r="A27" s="49">
        <v>2</v>
      </c>
      <c r="B27" s="46" t="str">
        <v>André Archanjo dos Santos Torres</v>
      </c>
      <c r="C27" s="46">
        <v>7</v>
      </c>
      <c r="D27" s="46">
        <v>0</v>
      </c>
      <c r="E27" s="49">
        <v>0</v>
      </c>
      <c r="F27" s="46">
        <v>-14</v>
      </c>
      <c r="G27" s="46">
        <v>0</v>
      </c>
      <c r="H27" s="46">
        <v>0</v>
      </c>
      <c r="I27" s="46">
        <v>2</v>
      </c>
      <c r="J27" s="46">
        <v>7</v>
      </c>
      <c r="K27" s="46">
        <v>0</v>
      </c>
      <c r="L27" s="46">
        <v>0</v>
      </c>
      <c r="M27" s="46">
        <v>1.4</v>
      </c>
      <c r="N27" s="46" t="str">
        <v>REC FINAL</v>
      </c>
      <c r="O27" s="46" t="str">
        <v>3MA</v>
      </c>
    </row>
    <row r="28" spans="1:15" x14ac:dyDescent="0.25">
      <c r="A28" s="49">
        <v>3</v>
      </c>
      <c r="B28" s="46" t="str">
        <v>Anna Carolina Fregnani Fernandes</v>
      </c>
      <c r="C28" s="46">
        <v>8.1</v>
      </c>
      <c r="D28" s="46">
        <v>0</v>
      </c>
      <c r="E28" s="49">
        <v>0</v>
      </c>
      <c r="F28" s="46">
        <v>-13.45</v>
      </c>
      <c r="G28" s="46">
        <v>0</v>
      </c>
      <c r="H28" s="46">
        <v>0</v>
      </c>
      <c r="I28" s="46">
        <v>3</v>
      </c>
      <c r="J28" s="46">
        <v>8.1</v>
      </c>
      <c r="K28" s="46">
        <v>0</v>
      </c>
      <c r="L28" s="46">
        <v>0</v>
      </c>
      <c r="M28" s="46">
        <v>1.6199999999999999</v>
      </c>
      <c r="N28" s="46" t="str">
        <v>REC FINAL</v>
      </c>
      <c r="O28" s="46" t="str">
        <v>3MA</v>
      </c>
    </row>
    <row r="29" spans="1:15" x14ac:dyDescent="0.25">
      <c r="A29" s="49">
        <v>4</v>
      </c>
      <c r="B29" s="46" t="str">
        <v>Anna Julia Dantas Nery</v>
      </c>
      <c r="C29" s="46">
        <v>8.1999999999999993</v>
      </c>
      <c r="D29" s="46">
        <v>0</v>
      </c>
      <c r="E29" s="49">
        <v>0</v>
      </c>
      <c r="F29" s="46">
        <v>-13.4</v>
      </c>
      <c r="G29" s="46">
        <v>0</v>
      </c>
      <c r="H29" s="46">
        <v>0</v>
      </c>
      <c r="I29" s="46">
        <v>4</v>
      </c>
      <c r="J29" s="46">
        <v>8.1999999999999993</v>
      </c>
      <c r="K29" s="46">
        <v>0</v>
      </c>
      <c r="L29" s="46">
        <v>0</v>
      </c>
      <c r="M29" s="46">
        <v>1.64</v>
      </c>
      <c r="N29" s="46" t="str">
        <v>REC FINAL</v>
      </c>
      <c r="O29" s="46" t="str">
        <v>3MA</v>
      </c>
    </row>
    <row r="30" spans="1:15" x14ac:dyDescent="0.25">
      <c r="A30" s="49">
        <v>5</v>
      </c>
      <c r="B30" s="46" t="str">
        <v>TRANSFERIDO</v>
      </c>
      <c r="C30" s="46">
        <v>0</v>
      </c>
      <c r="D30" s="46">
        <v>0</v>
      </c>
      <c r="E30" s="49">
        <v>0</v>
      </c>
      <c r="F30" s="46">
        <v>-17.5</v>
      </c>
      <c r="G30" s="46">
        <v>0</v>
      </c>
      <c r="H30" s="46">
        <v>0</v>
      </c>
      <c r="I30" s="46">
        <v>5</v>
      </c>
      <c r="J30" s="46">
        <v>0</v>
      </c>
      <c r="K30" s="46">
        <v>0</v>
      </c>
      <c r="L30" s="46">
        <v>0</v>
      </c>
      <c r="M30" s="46">
        <v>0</v>
      </c>
      <c r="N30" s="46" t="str">
        <v>REC FINAL</v>
      </c>
      <c r="O30" s="46" t="str">
        <v>3MA</v>
      </c>
    </row>
    <row r="31" spans="1:15" x14ac:dyDescent="0.25">
      <c r="A31" s="49">
        <v>0</v>
      </c>
      <c r="B31" s="46" t="str">
        <v>Ashley</v>
      </c>
      <c r="C31" s="46">
        <v>8.6</v>
      </c>
      <c r="D31" s="46">
        <v>0</v>
      </c>
      <c r="E31" s="49">
        <v>0</v>
      </c>
      <c r="F31" s="46">
        <v>-13.2</v>
      </c>
      <c r="G31" s="46">
        <v>0</v>
      </c>
      <c r="H31" s="46">
        <v>0</v>
      </c>
      <c r="I31" s="46">
        <v>6</v>
      </c>
      <c r="J31" s="46">
        <v>8.6</v>
      </c>
      <c r="K31" s="46">
        <v>0</v>
      </c>
      <c r="L31" s="46">
        <v>0</v>
      </c>
      <c r="M31" s="46">
        <v>1.72</v>
      </c>
      <c r="N31" s="46" t="str">
        <v>REC FINAL</v>
      </c>
      <c r="O31" s="46" t="str">
        <v>3MA</v>
      </c>
    </row>
    <row r="32" spans="1:15" x14ac:dyDescent="0.25">
      <c r="A32" s="49">
        <v>1</v>
      </c>
      <c r="B32" s="46" t="str">
        <v>Ana Luiza Delazari Pereira</v>
      </c>
      <c r="C32" s="46">
        <v>9.1999999999999993</v>
      </c>
      <c r="D32" s="46">
        <v>0</v>
      </c>
      <c r="E32" s="49">
        <v>0</v>
      </c>
      <c r="F32" s="46">
        <v>-12.9</v>
      </c>
      <c r="G32" s="46">
        <v>0</v>
      </c>
      <c r="H32" s="46">
        <v>0</v>
      </c>
      <c r="I32" s="46">
        <v>1</v>
      </c>
      <c r="J32" s="46">
        <v>9.1999999999999993</v>
      </c>
      <c r="K32" s="46">
        <v>0</v>
      </c>
      <c r="L32" s="46">
        <v>0</v>
      </c>
      <c r="M32" s="46">
        <v>1.8399999999999999</v>
      </c>
      <c r="N32" s="46" t="str">
        <v>REC FINAL</v>
      </c>
      <c r="O32" s="46" t="str">
        <v>3MB</v>
      </c>
    </row>
    <row r="33" spans="1:15" x14ac:dyDescent="0.25">
      <c r="A33" s="49">
        <v>2</v>
      </c>
      <c r="B33" s="46" t="str">
        <v>Bruna Rugoni Araujo</v>
      </c>
      <c r="C33" s="46">
        <v>9.1999999999999993</v>
      </c>
      <c r="D33" s="46">
        <v>0</v>
      </c>
      <c r="E33" s="49">
        <v>0</v>
      </c>
      <c r="F33" s="46">
        <v>-12.9</v>
      </c>
      <c r="G33" s="46">
        <v>0</v>
      </c>
      <c r="H33" s="46">
        <v>0</v>
      </c>
      <c r="I33" s="46">
        <v>2</v>
      </c>
      <c r="J33" s="46">
        <v>9.1999999999999993</v>
      </c>
      <c r="K33" s="46">
        <v>0</v>
      </c>
      <c r="L33" s="46">
        <v>0</v>
      </c>
      <c r="M33" s="46">
        <v>1.8399999999999999</v>
      </c>
      <c r="N33" s="46" t="str">
        <v>REC FINAL</v>
      </c>
      <c r="O33" s="46" t="str">
        <v>3MB</v>
      </c>
    </row>
    <row r="34" spans="1:15" x14ac:dyDescent="0.25">
      <c r="A34" s="49">
        <v>3</v>
      </c>
      <c r="B34" s="46" t="str">
        <v>Danilo Barbosa Paulino Alves</v>
      </c>
      <c r="C34" s="46">
        <v>4.8</v>
      </c>
      <c r="D34" s="46">
        <v>0</v>
      </c>
      <c r="E34" s="49">
        <v>0</v>
      </c>
      <c r="F34" s="46">
        <v>-15.1</v>
      </c>
      <c r="G34" s="46">
        <v>0</v>
      </c>
      <c r="H34" s="46">
        <v>0</v>
      </c>
      <c r="I34" s="46">
        <v>3</v>
      </c>
      <c r="J34" s="46">
        <v>4.8</v>
      </c>
      <c r="K34" s="46">
        <v>0</v>
      </c>
      <c r="L34" s="46">
        <v>0</v>
      </c>
      <c r="M34" s="46">
        <v>0.96</v>
      </c>
      <c r="N34" s="46" t="str">
        <v>REC FINAL</v>
      </c>
      <c r="O34" s="46" t="str">
        <v>3MB</v>
      </c>
    </row>
    <row r="35" spans="1:15" x14ac:dyDescent="0.25">
      <c r="A35" s="49">
        <v>4</v>
      </c>
      <c r="B35" s="46" t="str">
        <v>Fabrício Rocha Silva</v>
      </c>
      <c r="C35" s="46">
        <v>9.1999999999999993</v>
      </c>
      <c r="D35" s="46">
        <v>0</v>
      </c>
      <c r="E35" s="49">
        <v>0</v>
      </c>
      <c r="F35" s="46">
        <v>-12.9</v>
      </c>
      <c r="G35" s="46">
        <v>0</v>
      </c>
      <c r="H35" s="46">
        <v>0</v>
      </c>
      <c r="I35" s="46">
        <v>4</v>
      </c>
      <c r="J35" s="46">
        <v>9.1999999999999993</v>
      </c>
      <c r="K35" s="46">
        <v>0</v>
      </c>
      <c r="L35" s="46">
        <v>0</v>
      </c>
      <c r="M35" s="46">
        <v>1.8399999999999999</v>
      </c>
      <c r="N35" s="46" t="str">
        <v>REC FINAL</v>
      </c>
      <c r="O35" s="46" t="str">
        <v>3MB</v>
      </c>
    </row>
    <row r="36" spans="1:15" x14ac:dyDescent="0.25">
      <c r="A36" s="49">
        <v>5</v>
      </c>
      <c r="B36" s="46" t="str">
        <v>Gabriel de Souza Pegoraro</v>
      </c>
      <c r="C36" s="46">
        <v>7.6</v>
      </c>
      <c r="D36" s="46">
        <v>0</v>
      </c>
      <c r="E36" s="49">
        <v>0</v>
      </c>
      <c r="F36" s="46">
        <v>-13.7</v>
      </c>
      <c r="G36" s="46">
        <v>0</v>
      </c>
      <c r="H36" s="46">
        <v>0</v>
      </c>
      <c r="I36" s="46">
        <v>5</v>
      </c>
      <c r="J36" s="46">
        <v>7.6</v>
      </c>
      <c r="K36" s="46">
        <v>0</v>
      </c>
      <c r="L36" s="46">
        <v>0</v>
      </c>
      <c r="M36" s="46">
        <v>1.52</v>
      </c>
      <c r="N36" s="46" t="str">
        <v>REC FINAL</v>
      </c>
      <c r="O36" s="46" t="str">
        <v>3MB</v>
      </c>
    </row>
    <row r="37" spans="1:15" x14ac:dyDescent="0.25">
      <c r="A37" s="49">
        <v>6</v>
      </c>
      <c r="B37" s="46" t="str">
        <v>Romario</v>
      </c>
      <c r="C37" s="46">
        <v>8.5</v>
      </c>
      <c r="D37" s="46">
        <v>0</v>
      </c>
      <c r="E37" s="49">
        <v>0</v>
      </c>
      <c r="F37" s="46">
        <v>-13.25</v>
      </c>
      <c r="G37" s="46">
        <v>0</v>
      </c>
      <c r="H37" s="46">
        <v>0</v>
      </c>
      <c r="I37" s="46">
        <v>6</v>
      </c>
      <c r="J37" s="46">
        <v>8.5</v>
      </c>
      <c r="K37" s="46">
        <v>0</v>
      </c>
      <c r="L37" s="46">
        <v>0</v>
      </c>
      <c r="M37" s="46">
        <v>1.7</v>
      </c>
      <c r="N37" s="46" t="str">
        <v>REC FINAL</v>
      </c>
      <c r="O37" s="46" t="str">
        <v>3MB</v>
      </c>
    </row>
    <row r="38" spans="1:15" x14ac:dyDescent="0.25">
      <c r="A38" s="49"/>
      <c r="B38" s="46"/>
      <c r="C38" s="46"/>
      <c r="D38" s="46"/>
      <c r="E38" s="49"/>
      <c r="F38" s="46"/>
      <c r="G38" s="46"/>
      <c r="H38" s="46"/>
      <c r="I38" s="46"/>
      <c r="J38" s="46"/>
      <c r="K38" s="46"/>
      <c r="L38" s="46"/>
      <c r="M38" s="46"/>
      <c r="N38" s="46"/>
      <c r="O38" s="46"/>
    </row>
    <row r="39" spans="1:15" x14ac:dyDescent="0.25">
      <c r="A39" s="49"/>
      <c r="B39" s="46"/>
      <c r="C39" s="46"/>
      <c r="D39" s="46"/>
      <c r="E39" s="49"/>
      <c r="F39" s="46"/>
      <c r="G39" s="46"/>
      <c r="H39" s="46"/>
      <c r="I39" s="46"/>
      <c r="J39" s="46"/>
      <c r="K39" s="46"/>
      <c r="L39" s="46"/>
      <c r="M39" s="46"/>
      <c r="N39" s="46"/>
      <c r="O39" s="46"/>
    </row>
    <row r="40" spans="1:15" x14ac:dyDescent="0.25">
      <c r="A40" s="49"/>
      <c r="B40" s="46"/>
      <c r="C40" s="46"/>
      <c r="D40" s="46"/>
      <c r="E40" s="49"/>
      <c r="F40" s="46"/>
      <c r="G40" s="46"/>
      <c r="H40" s="46"/>
      <c r="I40" s="46"/>
      <c r="J40" s="46"/>
      <c r="K40" s="46"/>
      <c r="L40" s="46"/>
      <c r="M40" s="46"/>
      <c r="N40" s="46"/>
      <c r="O40" s="46"/>
    </row>
    <row r="41" spans="1:15" x14ac:dyDescent="0.25">
      <c r="A41" s="49"/>
      <c r="B41" s="46"/>
      <c r="C41" s="46"/>
      <c r="D41" s="46"/>
      <c r="E41" s="49"/>
      <c r="F41" s="46"/>
      <c r="G41" s="46"/>
      <c r="H41" s="46"/>
      <c r="I41" s="46"/>
      <c r="J41" s="46"/>
      <c r="K41" s="46"/>
      <c r="L41" s="46"/>
      <c r="M41" s="46"/>
      <c r="N41" s="46"/>
      <c r="O41" s="46"/>
    </row>
    <row r="42" spans="1:15" x14ac:dyDescent="0.25">
      <c r="A42" s="49"/>
      <c r="B42" s="46"/>
      <c r="C42" s="46"/>
      <c r="D42" s="46"/>
      <c r="E42" s="49"/>
      <c r="F42" s="46"/>
      <c r="G42" s="46"/>
      <c r="H42" s="46"/>
      <c r="I42" s="46"/>
      <c r="J42" s="46"/>
      <c r="K42" s="46"/>
      <c r="L42" s="46"/>
      <c r="M42" s="46"/>
      <c r="N42" s="46"/>
      <c r="O42" s="46"/>
    </row>
    <row r="43" spans="1:15" x14ac:dyDescent="0.25">
      <c r="A43" s="49"/>
      <c r="B43" s="46"/>
      <c r="C43" s="46"/>
      <c r="D43" s="46"/>
      <c r="E43" s="49"/>
      <c r="F43" s="46"/>
      <c r="G43" s="46"/>
      <c r="H43" s="46"/>
      <c r="I43" s="46"/>
      <c r="J43" s="46"/>
      <c r="K43" s="46"/>
      <c r="L43" s="46"/>
      <c r="M43" s="46"/>
      <c r="N43" s="46"/>
      <c r="O43" s="46"/>
    </row>
    <row r="44" spans="1:15" x14ac:dyDescent="0.25">
      <c r="A44" s="49"/>
      <c r="B44" s="46"/>
      <c r="C44" s="46"/>
      <c r="D44" s="46"/>
      <c r="E44" s="49"/>
      <c r="F44" s="46"/>
      <c r="G44" s="46"/>
      <c r="H44" s="46"/>
      <c r="I44" s="46"/>
      <c r="J44" s="46"/>
      <c r="K44" s="46"/>
      <c r="L44" s="46"/>
      <c r="M44" s="46"/>
      <c r="N44" s="46"/>
      <c r="O44" s="46"/>
    </row>
    <row r="45" spans="1:15" x14ac:dyDescent="0.25">
      <c r="A45" s="49"/>
      <c r="B45" s="46"/>
      <c r="C45" s="46"/>
      <c r="D45" s="46"/>
      <c r="E45" s="49"/>
      <c r="F45" s="46"/>
      <c r="G45" s="46"/>
      <c r="H45" s="46"/>
      <c r="I45" s="46"/>
      <c r="J45" s="46"/>
      <c r="K45" s="46"/>
      <c r="L45" s="46"/>
      <c r="M45" s="46"/>
      <c r="N45" s="46"/>
      <c r="O45" s="46"/>
    </row>
    <row r="46" spans="1:15" x14ac:dyDescent="0.25">
      <c r="A46" s="49"/>
      <c r="B46" s="46"/>
      <c r="C46" s="46"/>
      <c r="D46" s="46"/>
      <c r="E46" s="49"/>
      <c r="F46" s="46"/>
      <c r="G46" s="46"/>
      <c r="H46" s="46"/>
      <c r="I46" s="46"/>
      <c r="J46" s="46"/>
      <c r="K46" s="46"/>
      <c r="L46" s="46"/>
      <c r="M46" s="46"/>
      <c r="N46" s="46"/>
      <c r="O46" s="46"/>
    </row>
    <row r="47" spans="1:15" x14ac:dyDescent="0.25">
      <c r="A47" s="49"/>
      <c r="B47" s="46"/>
      <c r="C47" s="46"/>
      <c r="D47" s="46"/>
      <c r="E47" s="49"/>
      <c r="F47" s="46"/>
      <c r="G47" s="46"/>
      <c r="H47" s="46"/>
      <c r="I47" s="46"/>
      <c r="J47" s="46"/>
      <c r="K47" s="46"/>
      <c r="L47" s="46"/>
      <c r="M47" s="46"/>
      <c r="N47" s="46"/>
      <c r="O47" s="46"/>
    </row>
    <row r="48" spans="1:15" x14ac:dyDescent="0.25">
      <c r="A48" s="49"/>
      <c r="B48" s="46"/>
      <c r="C48" s="46"/>
      <c r="D48" s="46"/>
      <c r="E48" s="49"/>
      <c r="F48" s="46"/>
      <c r="G48" s="46"/>
      <c r="H48" s="46"/>
      <c r="I48" s="46"/>
      <c r="J48" s="46"/>
      <c r="K48" s="46"/>
      <c r="L48" s="46"/>
      <c r="M48" s="46"/>
      <c r="N48" s="46"/>
      <c r="O48" s="46"/>
    </row>
    <row r="49" spans="1:15" x14ac:dyDescent="0.25">
      <c r="A49" s="49"/>
      <c r="B49" s="46"/>
      <c r="C49" s="46"/>
      <c r="D49" s="46"/>
      <c r="E49" s="49"/>
      <c r="F49" s="46"/>
      <c r="G49" s="46"/>
      <c r="H49" s="46"/>
      <c r="I49" s="46"/>
      <c r="J49" s="46"/>
      <c r="K49" s="46"/>
      <c r="L49" s="46"/>
      <c r="M49" s="46"/>
      <c r="N49" s="46"/>
      <c r="O49" s="46"/>
    </row>
    <row r="50" spans="1:15" x14ac:dyDescent="0.25">
      <c r="A50" s="49"/>
      <c r="B50" s="46"/>
      <c r="C50" s="46"/>
      <c r="D50" s="46"/>
      <c r="E50" s="49"/>
      <c r="F50" s="46"/>
      <c r="G50" s="46"/>
      <c r="H50" s="46"/>
      <c r="I50" s="46"/>
      <c r="J50" s="46"/>
      <c r="K50" s="46"/>
      <c r="L50" s="46"/>
      <c r="M50" s="46"/>
      <c r="N50" s="46"/>
      <c r="O50" s="46"/>
    </row>
    <row r="51" spans="1:15" x14ac:dyDescent="0.25">
      <c r="A51" s="49"/>
      <c r="B51" s="46"/>
      <c r="C51" s="46"/>
      <c r="D51" s="46"/>
      <c r="E51" s="49"/>
      <c r="F51" s="46"/>
      <c r="G51" s="46"/>
      <c r="H51" s="46"/>
      <c r="I51" s="46"/>
      <c r="J51" s="46"/>
      <c r="K51" s="46"/>
      <c r="L51" s="46"/>
      <c r="M51" s="46"/>
      <c r="N51" s="46"/>
      <c r="O51" s="46"/>
    </row>
    <row r="52" spans="1:15" x14ac:dyDescent="0.25">
      <c r="A52" s="49"/>
      <c r="B52" s="46"/>
      <c r="C52" s="46"/>
      <c r="D52" s="46"/>
      <c r="E52" s="49"/>
      <c r="F52" s="46"/>
      <c r="G52" s="46"/>
      <c r="H52" s="46"/>
      <c r="I52" s="46"/>
      <c r="J52" s="46"/>
      <c r="K52" s="46"/>
      <c r="L52" s="46"/>
      <c r="M52" s="46"/>
      <c r="N52" s="46"/>
      <c r="O52" s="46"/>
    </row>
    <row r="53" spans="1:15" x14ac:dyDescent="0.25">
      <c r="A53" s="49"/>
      <c r="B53" s="46"/>
      <c r="C53" s="46"/>
      <c r="D53" s="46"/>
      <c r="E53" s="49"/>
      <c r="F53" s="46"/>
      <c r="G53" s="46"/>
      <c r="H53" s="46"/>
      <c r="I53" s="46"/>
      <c r="J53" s="46"/>
      <c r="K53" s="46"/>
      <c r="L53" s="46"/>
      <c r="M53" s="46"/>
      <c r="N53" s="46"/>
      <c r="O53" s="46"/>
    </row>
    <row r="54" spans="1:15" x14ac:dyDescent="0.25">
      <c r="A54" s="49"/>
      <c r="B54" s="46"/>
      <c r="C54" s="46"/>
      <c r="D54" s="46"/>
      <c r="E54" s="49"/>
      <c r="F54" s="46"/>
      <c r="G54" s="46"/>
      <c r="H54" s="46"/>
      <c r="I54" s="46"/>
      <c r="J54" s="46"/>
      <c r="K54" s="46"/>
      <c r="L54" s="46"/>
      <c r="M54" s="46"/>
      <c r="N54" s="46"/>
      <c r="O54" s="46"/>
    </row>
    <row r="55" spans="1:15" x14ac:dyDescent="0.25">
      <c r="A55" s="49"/>
      <c r="B55" s="46"/>
      <c r="C55" s="46"/>
      <c r="D55" s="46"/>
      <c r="E55" s="49"/>
      <c r="F55" s="46"/>
      <c r="G55" s="46"/>
      <c r="H55" s="46"/>
      <c r="I55" s="46"/>
      <c r="J55" s="46"/>
      <c r="K55" s="46"/>
      <c r="L55" s="46"/>
      <c r="M55" s="46"/>
      <c r="N55" s="46"/>
      <c r="O55" s="46"/>
    </row>
    <row r="56" spans="1:15" x14ac:dyDescent="0.25">
      <c r="A56" s="49"/>
      <c r="B56" s="46"/>
      <c r="C56" s="46"/>
      <c r="D56" s="46"/>
      <c r="E56" s="49"/>
      <c r="F56" s="46"/>
      <c r="G56" s="46"/>
      <c r="H56" s="46"/>
      <c r="I56" s="46"/>
      <c r="J56" s="46"/>
      <c r="K56" s="46"/>
      <c r="L56" s="46"/>
      <c r="M56" s="46"/>
      <c r="N56" s="46"/>
      <c r="O56" s="46"/>
    </row>
    <row r="57" spans="1:15" x14ac:dyDescent="0.25">
      <c r="A57" s="49"/>
      <c r="B57" s="46"/>
      <c r="C57" s="46"/>
      <c r="D57" s="46"/>
      <c r="E57" s="49"/>
      <c r="F57" s="46"/>
      <c r="G57" s="46"/>
      <c r="H57" s="46"/>
      <c r="I57" s="46"/>
      <c r="J57" s="46"/>
      <c r="K57" s="46"/>
      <c r="L57" s="46"/>
      <c r="M57" s="46"/>
      <c r="N57" s="46"/>
      <c r="O57" s="46"/>
    </row>
    <row r="58" spans="1:15" x14ac:dyDescent="0.25">
      <c r="A58" s="49"/>
      <c r="B58" s="46"/>
      <c r="C58" s="46"/>
      <c r="D58" s="46"/>
      <c r="E58" s="49"/>
      <c r="F58" s="46"/>
      <c r="G58" s="46"/>
      <c r="H58" s="46"/>
      <c r="I58" s="46"/>
      <c r="J58" s="46"/>
      <c r="K58" s="46"/>
      <c r="L58" s="46"/>
      <c r="M58" s="46"/>
      <c r="N58" s="46"/>
      <c r="O58" s="46"/>
    </row>
    <row r="59" spans="1:15" x14ac:dyDescent="0.25">
      <c r="A59" s="49"/>
      <c r="B59" s="46"/>
      <c r="C59" s="46"/>
      <c r="D59" s="46"/>
      <c r="E59" s="49"/>
      <c r="F59" s="46"/>
      <c r="G59" s="46"/>
      <c r="H59" s="46"/>
      <c r="I59" s="46"/>
      <c r="J59" s="46"/>
      <c r="K59" s="46"/>
      <c r="L59" s="46"/>
      <c r="M59" s="46"/>
      <c r="N59" s="46"/>
      <c r="O59" s="46"/>
    </row>
    <row r="60" spans="1:15" x14ac:dyDescent="0.25">
      <c r="A60" s="49"/>
      <c r="B60" s="46"/>
      <c r="C60" s="46"/>
      <c r="D60" s="46"/>
      <c r="E60" s="49"/>
      <c r="F60" s="46"/>
      <c r="G60" s="46"/>
      <c r="H60" s="46"/>
      <c r="I60" s="46"/>
      <c r="J60" s="46"/>
      <c r="K60" s="46"/>
      <c r="L60" s="46"/>
      <c r="M60" s="46"/>
      <c r="N60" s="46"/>
      <c r="O60" s="46"/>
    </row>
    <row r="61" spans="1:15" x14ac:dyDescent="0.25">
      <c r="A61" s="49"/>
      <c r="B61" s="46"/>
      <c r="C61" s="46"/>
      <c r="D61" s="46"/>
      <c r="E61" s="49"/>
      <c r="F61" s="46"/>
      <c r="G61" s="46"/>
      <c r="H61" s="46"/>
      <c r="I61" s="46"/>
      <c r="J61" s="46"/>
      <c r="K61" s="46"/>
      <c r="L61" s="46"/>
      <c r="M61" s="46"/>
      <c r="N61" s="46"/>
      <c r="O61" s="46"/>
    </row>
    <row r="62" spans="1:15" x14ac:dyDescent="0.25">
      <c r="A62" s="49"/>
      <c r="B62" s="46"/>
      <c r="C62" s="46"/>
      <c r="D62" s="46"/>
      <c r="E62" s="49"/>
      <c r="F62" s="46"/>
      <c r="G62" s="46"/>
      <c r="H62" s="46"/>
      <c r="I62" s="46"/>
      <c r="J62" s="46"/>
      <c r="K62" s="46"/>
      <c r="L62" s="46"/>
      <c r="M62" s="46"/>
      <c r="N62" s="46"/>
      <c r="O62" s="46"/>
    </row>
    <row r="63" spans="1:15" x14ac:dyDescent="0.25">
      <c r="A63" s="49"/>
      <c r="B63" s="46"/>
      <c r="C63" s="46"/>
      <c r="D63" s="46"/>
      <c r="E63" s="49"/>
      <c r="F63" s="46"/>
      <c r="G63" s="46"/>
      <c r="H63" s="46"/>
      <c r="I63" s="46"/>
      <c r="J63" s="46"/>
      <c r="K63" s="46"/>
      <c r="L63" s="46"/>
      <c r="M63" s="46"/>
      <c r="N63" s="46"/>
      <c r="O63" s="46"/>
    </row>
    <row r="64" spans="1:15" x14ac:dyDescent="0.25">
      <c r="A64" s="49"/>
      <c r="B64" s="46"/>
      <c r="C64" s="46"/>
      <c r="D64" s="46"/>
      <c r="E64" s="49"/>
      <c r="F64" s="46"/>
      <c r="G64" s="46"/>
      <c r="H64" s="46"/>
      <c r="I64" s="46"/>
      <c r="J64" s="46"/>
      <c r="K64" s="46"/>
      <c r="L64" s="46"/>
      <c r="M64" s="46"/>
      <c r="N64" s="46"/>
      <c r="O64" s="46"/>
    </row>
    <row r="65" spans="1:15" x14ac:dyDescent="0.25">
      <c r="A65" s="49"/>
      <c r="B65" s="46"/>
      <c r="C65" s="46"/>
      <c r="D65" s="46"/>
      <c r="E65" s="49"/>
      <c r="F65" s="46"/>
      <c r="G65" s="46"/>
      <c r="H65" s="46"/>
      <c r="I65" s="46"/>
      <c r="J65" s="46"/>
      <c r="K65" s="46"/>
      <c r="L65" s="46"/>
      <c r="M65" s="46"/>
      <c r="N65" s="46"/>
      <c r="O65" s="46"/>
    </row>
    <row r="66" spans="1:15" x14ac:dyDescent="0.25">
      <c r="A66" s="49"/>
      <c r="B66" s="46"/>
      <c r="C66" s="46"/>
      <c r="D66" s="46"/>
      <c r="E66" s="49"/>
      <c r="F66" s="46"/>
      <c r="G66" s="46"/>
      <c r="H66" s="46"/>
      <c r="I66" s="46"/>
      <c r="J66" s="46"/>
      <c r="K66" s="46"/>
      <c r="L66" s="46"/>
      <c r="M66" s="46"/>
      <c r="N66" s="46"/>
      <c r="O66" s="46"/>
    </row>
    <row r="67" spans="1:15" x14ac:dyDescent="0.25">
      <c r="A67" s="49"/>
      <c r="B67" s="46"/>
      <c r="C67" s="46"/>
      <c r="D67" s="46"/>
      <c r="E67" s="49"/>
      <c r="F67" s="46"/>
      <c r="G67" s="46"/>
      <c r="H67" s="46"/>
      <c r="I67" s="46"/>
      <c r="J67" s="46"/>
      <c r="K67" s="46"/>
      <c r="L67" s="46"/>
      <c r="M67" s="46"/>
      <c r="N67" s="46"/>
      <c r="O67" s="46"/>
    </row>
    <row r="68" spans="1:15" x14ac:dyDescent="0.25">
      <c r="A68" s="49"/>
      <c r="B68" s="46"/>
      <c r="C68" s="46"/>
      <c r="D68" s="46"/>
      <c r="E68" s="49"/>
      <c r="F68" s="46"/>
      <c r="G68" s="46"/>
      <c r="H68" s="46"/>
      <c r="I68" s="46"/>
      <c r="J68" s="46"/>
      <c r="K68" s="46"/>
      <c r="L68" s="46"/>
      <c r="M68" s="46"/>
      <c r="N68" s="46"/>
      <c r="O68" s="46"/>
    </row>
    <row r="69" spans="1:15" x14ac:dyDescent="0.25">
      <c r="A69" s="49"/>
      <c r="B69" s="46"/>
      <c r="C69" s="46"/>
      <c r="D69" s="46"/>
      <c r="E69" s="49"/>
      <c r="F69" s="46"/>
      <c r="G69" s="46"/>
      <c r="H69" s="46"/>
      <c r="I69" s="46"/>
      <c r="J69" s="46"/>
      <c r="K69" s="46"/>
      <c r="L69" s="46"/>
      <c r="M69" s="46"/>
      <c r="N69" s="46"/>
      <c r="O69" s="46"/>
    </row>
    <row r="70" spans="1:15" x14ac:dyDescent="0.25">
      <c r="A70" s="49"/>
      <c r="B70" s="46"/>
      <c r="C70" s="46"/>
      <c r="D70" s="46"/>
      <c r="E70" s="49"/>
      <c r="F70" s="46"/>
      <c r="G70" s="46"/>
      <c r="H70" s="46"/>
      <c r="I70" s="46"/>
      <c r="J70" s="46"/>
      <c r="K70" s="46"/>
      <c r="L70" s="46"/>
      <c r="M70" s="46"/>
      <c r="N70" s="46"/>
      <c r="O70" s="46"/>
    </row>
    <row r="71" spans="1:15" x14ac:dyDescent="0.25">
      <c r="A71" s="49"/>
      <c r="B71" s="46"/>
      <c r="C71" s="46"/>
      <c r="D71" s="46"/>
      <c r="E71" s="49"/>
      <c r="F71" s="46"/>
      <c r="G71" s="46"/>
      <c r="H71" s="46"/>
      <c r="I71" s="46"/>
      <c r="J71" s="46"/>
      <c r="K71" s="46"/>
      <c r="L71" s="46"/>
      <c r="M71" s="46"/>
      <c r="N71" s="46"/>
      <c r="O71" s="46"/>
    </row>
    <row r="72" spans="1:15" x14ac:dyDescent="0.25">
      <c r="A72" s="49"/>
      <c r="B72" s="46"/>
      <c r="C72" s="46"/>
      <c r="D72" s="46"/>
      <c r="E72" s="49"/>
      <c r="F72" s="46"/>
      <c r="G72" s="46"/>
      <c r="H72" s="46"/>
      <c r="I72" s="46"/>
      <c r="J72" s="46"/>
      <c r="K72" s="46"/>
      <c r="L72" s="46"/>
      <c r="M72" s="46"/>
      <c r="N72" s="46"/>
      <c r="O72" s="46"/>
    </row>
    <row r="73" spans="1:15" x14ac:dyDescent="0.25">
      <c r="A73" s="49"/>
      <c r="B73" s="46"/>
      <c r="C73" s="46"/>
      <c r="D73" s="46"/>
      <c r="E73" s="49"/>
      <c r="F73" s="46"/>
      <c r="G73" s="46"/>
      <c r="H73" s="46"/>
      <c r="I73" s="46"/>
      <c r="J73" s="46"/>
      <c r="K73" s="46"/>
      <c r="L73" s="46"/>
      <c r="M73" s="46"/>
      <c r="N73" s="46"/>
      <c r="O73" s="46"/>
    </row>
    <row r="74" spans="1:15" x14ac:dyDescent="0.25">
      <c r="A74" s="49"/>
      <c r="B74" s="46"/>
      <c r="C74" s="46"/>
      <c r="D74" s="46"/>
      <c r="E74" s="49"/>
      <c r="F74" s="46"/>
      <c r="G74" s="46"/>
      <c r="H74" s="46"/>
      <c r="I74" s="46"/>
      <c r="J74" s="46"/>
      <c r="K74" s="46"/>
      <c r="L74" s="46"/>
      <c r="M74" s="46"/>
      <c r="N74" s="46"/>
      <c r="O74" s="46"/>
    </row>
    <row r="75" spans="1:15" x14ac:dyDescent="0.25">
      <c r="A75" s="49"/>
      <c r="B75" s="46"/>
      <c r="C75" s="46"/>
      <c r="D75" s="46"/>
      <c r="E75" s="49"/>
      <c r="F75" s="46"/>
      <c r="G75" s="46"/>
      <c r="H75" s="46"/>
      <c r="I75" s="46"/>
      <c r="J75" s="46"/>
      <c r="K75" s="46"/>
      <c r="L75" s="46"/>
      <c r="M75" s="46"/>
      <c r="N75" s="46"/>
      <c r="O75" s="46"/>
    </row>
    <row r="76" spans="1:15" x14ac:dyDescent="0.25">
      <c r="A76" s="49"/>
      <c r="B76" s="46"/>
      <c r="C76" s="46"/>
      <c r="D76" s="46"/>
      <c r="E76" s="49"/>
      <c r="F76" s="46"/>
      <c r="G76" s="46"/>
      <c r="H76" s="46"/>
      <c r="I76" s="46"/>
      <c r="J76" s="46"/>
      <c r="K76" s="46"/>
      <c r="L76" s="46"/>
      <c r="M76" s="46"/>
      <c r="N76" s="46"/>
      <c r="O76" s="46"/>
    </row>
    <row r="77" spans="1:15" x14ac:dyDescent="0.25">
      <c r="A77" s="49"/>
      <c r="B77" s="46"/>
      <c r="C77" s="46"/>
      <c r="D77" s="46"/>
      <c r="E77" s="49"/>
      <c r="F77" s="46"/>
      <c r="G77" s="46"/>
      <c r="H77" s="46"/>
      <c r="I77" s="46"/>
      <c r="J77" s="46"/>
      <c r="K77" s="46"/>
      <c r="L77" s="46"/>
      <c r="M77" s="46"/>
      <c r="N77" s="46"/>
      <c r="O77" s="46"/>
    </row>
    <row r="78" spans="1:15" x14ac:dyDescent="0.25">
      <c r="A78" s="49"/>
      <c r="B78" s="46"/>
      <c r="C78" s="46"/>
      <c r="D78" s="46"/>
      <c r="E78" s="49"/>
      <c r="F78" s="46"/>
      <c r="G78" s="46"/>
      <c r="H78" s="46"/>
      <c r="I78" s="46"/>
      <c r="J78" s="46"/>
      <c r="K78" s="46"/>
      <c r="L78" s="46"/>
      <c r="M78" s="46"/>
      <c r="N78" s="46"/>
      <c r="O78" s="46"/>
    </row>
    <row r="79" spans="1:15" x14ac:dyDescent="0.25">
      <c r="A79" s="49"/>
      <c r="B79" s="46"/>
      <c r="C79" s="46"/>
      <c r="D79" s="46"/>
      <c r="E79" s="49"/>
      <c r="F79" s="46"/>
      <c r="G79" s="46"/>
      <c r="H79" s="46"/>
      <c r="I79" s="46"/>
      <c r="J79" s="46"/>
      <c r="K79" s="46"/>
      <c r="L79" s="46"/>
      <c r="M79" s="46"/>
      <c r="N79" s="46"/>
      <c r="O79" s="46"/>
    </row>
    <row r="80" spans="1:15" x14ac:dyDescent="0.25">
      <c r="A80" s="49"/>
      <c r="B80" s="46"/>
      <c r="C80" s="46"/>
      <c r="D80" s="46"/>
      <c r="E80" s="49"/>
      <c r="F80" s="46"/>
      <c r="G80" s="46"/>
      <c r="H80" s="46"/>
      <c r="I80" s="46"/>
      <c r="J80" s="46"/>
      <c r="K80" s="46"/>
      <c r="L80" s="46"/>
      <c r="M80" s="46"/>
      <c r="N80" s="46"/>
      <c r="O80" s="46"/>
    </row>
    <row r="81" spans="1:15" x14ac:dyDescent="0.25">
      <c r="A81" s="49"/>
      <c r="B81" s="46"/>
      <c r="C81" s="46"/>
      <c r="D81" s="46"/>
      <c r="E81" s="49"/>
      <c r="F81" s="46"/>
      <c r="G81" s="46"/>
      <c r="H81" s="46"/>
      <c r="I81" s="46"/>
      <c r="J81" s="46"/>
      <c r="K81" s="46"/>
      <c r="L81" s="46"/>
      <c r="M81" s="46"/>
      <c r="N81" s="46"/>
      <c r="O81" s="46"/>
    </row>
    <row r="82" spans="1:15" x14ac:dyDescent="0.25">
      <c r="A82" s="49"/>
      <c r="B82" s="46"/>
      <c r="C82" s="46"/>
      <c r="D82" s="46"/>
      <c r="E82" s="49"/>
      <c r="F82" s="46"/>
      <c r="G82" s="46"/>
      <c r="H82" s="46"/>
      <c r="I82" s="46"/>
      <c r="J82" s="46"/>
      <c r="K82" s="46"/>
      <c r="L82" s="46"/>
      <c r="M82" s="46"/>
      <c r="N82" s="46"/>
      <c r="O82" s="46"/>
    </row>
    <row r="83" spans="1:15" x14ac:dyDescent="0.25">
      <c r="A83" s="49"/>
      <c r="B83" s="46"/>
      <c r="C83" s="46"/>
      <c r="D83" s="46"/>
      <c r="E83" s="49"/>
      <c r="F83" s="46"/>
      <c r="G83" s="46"/>
      <c r="H83" s="46"/>
      <c r="I83" s="46"/>
      <c r="J83" s="46"/>
      <c r="K83" s="46"/>
      <c r="L83" s="46"/>
      <c r="M83" s="46"/>
      <c r="N83" s="46"/>
      <c r="O83" s="46"/>
    </row>
    <row r="84" spans="1:15" x14ac:dyDescent="0.25">
      <c r="A84" s="49"/>
      <c r="B84" s="46"/>
      <c r="C84" s="46"/>
      <c r="D84" s="46"/>
      <c r="E84" s="49"/>
      <c r="F84" s="46"/>
      <c r="G84" s="46"/>
      <c r="H84" s="46"/>
      <c r="I84" s="46"/>
      <c r="J84" s="46"/>
      <c r="K84" s="46"/>
      <c r="L84" s="46"/>
      <c r="M84" s="46"/>
      <c r="N84" s="46"/>
      <c r="O84" s="46"/>
    </row>
    <row r="85" spans="1:15" x14ac:dyDescent="0.25">
      <c r="A85" s="49"/>
      <c r="B85" s="46"/>
      <c r="C85" s="46"/>
      <c r="D85" s="46"/>
      <c r="E85" s="49"/>
      <c r="F85" s="46"/>
      <c r="G85" s="46"/>
      <c r="H85" s="46"/>
      <c r="I85" s="46"/>
      <c r="J85" s="46"/>
      <c r="K85" s="46"/>
      <c r="L85" s="46"/>
      <c r="M85" s="46"/>
      <c r="N85" s="46"/>
      <c r="O85" s="46"/>
    </row>
    <row r="86" spans="1:15" x14ac:dyDescent="0.25">
      <c r="A86" s="49"/>
      <c r="B86" s="46"/>
      <c r="C86" s="46"/>
      <c r="D86" s="46"/>
      <c r="E86" s="49"/>
      <c r="F86" s="46"/>
      <c r="G86" s="46"/>
      <c r="H86" s="46"/>
      <c r="I86" s="46"/>
      <c r="J86" s="46"/>
      <c r="K86" s="46"/>
      <c r="L86" s="46"/>
      <c r="M86" s="46"/>
      <c r="N86" s="46"/>
      <c r="O86" s="46"/>
    </row>
    <row r="87" spans="1:15" x14ac:dyDescent="0.25">
      <c r="A87" s="49"/>
      <c r="B87" s="46"/>
      <c r="C87" s="46"/>
      <c r="D87" s="46"/>
      <c r="E87" s="49"/>
      <c r="F87" s="46"/>
      <c r="G87" s="46"/>
      <c r="H87" s="46"/>
      <c r="I87" s="46"/>
      <c r="J87" s="46"/>
      <c r="K87" s="46"/>
      <c r="L87" s="46"/>
      <c r="M87" s="46"/>
      <c r="N87" s="46"/>
      <c r="O87" s="46"/>
    </row>
    <row r="88" spans="1:15" x14ac:dyDescent="0.25">
      <c r="A88" s="49"/>
      <c r="B88" s="46"/>
      <c r="C88" s="46"/>
      <c r="D88" s="46"/>
      <c r="E88" s="49"/>
      <c r="F88" s="46"/>
      <c r="G88" s="46"/>
      <c r="H88" s="46"/>
      <c r="I88" s="46"/>
      <c r="J88" s="46"/>
      <c r="K88" s="46"/>
      <c r="L88" s="46"/>
      <c r="M88" s="46"/>
      <c r="N88" s="46"/>
      <c r="O88" s="46"/>
    </row>
    <row r="89" spans="1:15" x14ac:dyDescent="0.25">
      <c r="A89" s="49"/>
      <c r="B89" s="46"/>
      <c r="C89" s="46"/>
      <c r="D89" s="46"/>
      <c r="E89" s="49"/>
      <c r="F89" s="46"/>
      <c r="G89" s="46"/>
      <c r="H89" s="46"/>
      <c r="I89" s="46"/>
      <c r="J89" s="46"/>
      <c r="K89" s="46"/>
      <c r="L89" s="46"/>
      <c r="M89" s="46"/>
      <c r="N89" s="46"/>
      <c r="O89" s="46"/>
    </row>
    <row r="90" spans="1:15" x14ac:dyDescent="0.25">
      <c r="A90" s="49"/>
      <c r="B90" s="46"/>
      <c r="C90" s="46"/>
      <c r="D90" s="46"/>
      <c r="E90" s="49"/>
      <c r="F90" s="46"/>
      <c r="G90" s="46"/>
      <c r="H90" s="46"/>
      <c r="I90" s="46"/>
      <c r="J90" s="46"/>
      <c r="K90" s="46"/>
      <c r="L90" s="46"/>
      <c r="M90" s="46"/>
      <c r="N90" s="46"/>
      <c r="O90" s="46"/>
    </row>
    <row r="91" spans="1:15" x14ac:dyDescent="0.25">
      <c r="A91" s="49"/>
      <c r="B91" s="46"/>
      <c r="C91" s="46"/>
      <c r="D91" s="46"/>
      <c r="E91" s="49"/>
      <c r="F91" s="46"/>
      <c r="G91" s="46"/>
      <c r="H91" s="46"/>
      <c r="I91" s="46"/>
      <c r="J91" s="46"/>
      <c r="K91" s="46"/>
      <c r="L91" s="46"/>
      <c r="M91" s="46"/>
      <c r="N91" s="46"/>
      <c r="O91" s="46"/>
    </row>
    <row r="92" spans="1:15" x14ac:dyDescent="0.25">
      <c r="A92" s="49"/>
      <c r="B92" s="46"/>
      <c r="C92" s="46"/>
      <c r="D92" s="46"/>
      <c r="E92" s="49"/>
      <c r="F92" s="46"/>
      <c r="G92" s="46"/>
      <c r="H92" s="46"/>
      <c r="I92" s="46"/>
      <c r="J92" s="46"/>
      <c r="K92" s="46"/>
      <c r="L92" s="46"/>
      <c r="M92" s="46"/>
      <c r="N92" s="46"/>
      <c r="O92" s="46"/>
    </row>
    <row r="93" spans="1:15" x14ac:dyDescent="0.25">
      <c r="A93" s="49"/>
      <c r="B93" s="46"/>
      <c r="C93" s="46"/>
      <c r="D93" s="46"/>
      <c r="E93" s="49"/>
      <c r="F93" s="46"/>
      <c r="G93" s="46"/>
      <c r="H93" s="46"/>
      <c r="I93" s="46"/>
      <c r="J93" s="46"/>
      <c r="K93" s="46"/>
      <c r="L93" s="46"/>
      <c r="M93" s="46"/>
      <c r="N93" s="46"/>
      <c r="O93" s="46"/>
    </row>
    <row r="94" spans="1:15" x14ac:dyDescent="0.25">
      <c r="A94" s="49"/>
      <c r="B94" s="46"/>
      <c r="C94" s="46"/>
      <c r="D94" s="46"/>
      <c r="E94" s="49"/>
      <c r="F94" s="46"/>
      <c r="G94" s="46"/>
      <c r="H94" s="46"/>
      <c r="I94" s="46"/>
      <c r="J94" s="46"/>
      <c r="K94" s="46"/>
      <c r="L94" s="46"/>
      <c r="M94" s="46"/>
      <c r="N94" s="46"/>
      <c r="O94" s="46"/>
    </row>
    <row r="95" spans="1:15" x14ac:dyDescent="0.25">
      <c r="A95" s="49"/>
      <c r="B95" s="46"/>
      <c r="C95" s="46"/>
      <c r="D95" s="46"/>
      <c r="E95" s="49"/>
      <c r="F95" s="46"/>
      <c r="G95" s="46"/>
      <c r="H95" s="46"/>
      <c r="I95" s="46"/>
      <c r="J95" s="46"/>
      <c r="K95" s="46"/>
      <c r="L95" s="46"/>
      <c r="M95" s="46"/>
      <c r="N95" s="46"/>
      <c r="O95" s="46"/>
    </row>
    <row r="96" spans="1:15" x14ac:dyDescent="0.25">
      <c r="A96" s="49"/>
      <c r="B96" s="46"/>
      <c r="C96" s="46"/>
      <c r="D96" s="46"/>
      <c r="E96" s="49"/>
      <c r="F96" s="46"/>
      <c r="G96" s="46"/>
      <c r="H96" s="46"/>
      <c r="I96" s="46"/>
      <c r="J96" s="46"/>
      <c r="K96" s="46"/>
      <c r="L96" s="46"/>
      <c r="M96" s="46"/>
      <c r="N96" s="46"/>
      <c r="O96" s="46"/>
    </row>
    <row r="97" spans="1:15" x14ac:dyDescent="0.25">
      <c r="A97" s="49"/>
      <c r="B97" s="46"/>
      <c r="C97" s="46"/>
      <c r="D97" s="46"/>
      <c r="E97" s="49"/>
      <c r="F97" s="46"/>
      <c r="G97" s="46"/>
      <c r="H97" s="46"/>
      <c r="I97" s="46"/>
      <c r="J97" s="46"/>
      <c r="K97" s="46"/>
      <c r="L97" s="46"/>
      <c r="M97" s="46"/>
      <c r="N97" s="46"/>
      <c r="O97" s="46"/>
    </row>
    <row r="98" spans="1:15" x14ac:dyDescent="0.25">
      <c r="A98" s="49"/>
      <c r="B98" s="46"/>
      <c r="C98" s="46"/>
      <c r="D98" s="46"/>
      <c r="E98" s="49"/>
      <c r="F98" s="46"/>
      <c r="G98" s="46"/>
      <c r="H98" s="46"/>
      <c r="I98" s="46"/>
      <c r="J98" s="46"/>
      <c r="K98" s="46"/>
      <c r="L98" s="46"/>
      <c r="M98" s="46"/>
      <c r="N98" s="46"/>
      <c r="O98" s="46"/>
    </row>
    <row r="99" spans="1:15" x14ac:dyDescent="0.25">
      <c r="A99" s="49"/>
      <c r="B99" s="46"/>
      <c r="C99" s="46"/>
      <c r="D99" s="46"/>
      <c r="E99" s="49"/>
      <c r="F99" s="46"/>
      <c r="G99" s="46"/>
      <c r="H99" s="46"/>
      <c r="I99" s="46"/>
      <c r="J99" s="46"/>
      <c r="K99" s="46"/>
      <c r="L99" s="46"/>
      <c r="M99" s="46"/>
      <c r="N99" s="46"/>
      <c r="O99" s="46"/>
    </row>
    <row r="100" spans="1:15" x14ac:dyDescent="0.25">
      <c r="A100" s="49"/>
      <c r="B100" s="46"/>
      <c r="C100" s="46"/>
      <c r="D100" s="46"/>
      <c r="E100" s="49"/>
      <c r="F100" s="46"/>
      <c r="G100" s="46"/>
      <c r="H100" s="46"/>
      <c r="I100" s="46"/>
      <c r="J100" s="46"/>
      <c r="K100" s="46"/>
      <c r="L100" s="46"/>
      <c r="M100" s="46"/>
      <c r="N100" s="46"/>
      <c r="O100" s="46"/>
    </row>
    <row r="101" spans="1:15" x14ac:dyDescent="0.25">
      <c r="A101" s="49"/>
      <c r="B101" s="46"/>
      <c r="C101" s="46"/>
      <c r="D101" s="46"/>
      <c r="E101" s="49"/>
      <c r="F101" s="46"/>
      <c r="G101" s="46"/>
      <c r="H101" s="46"/>
      <c r="I101" s="46"/>
      <c r="J101" s="46"/>
      <c r="K101" s="46"/>
      <c r="L101" s="46"/>
      <c r="M101" s="46"/>
      <c r="N101" s="46"/>
      <c r="O101" s="46"/>
    </row>
    <row r="102" spans="1:15" x14ac:dyDescent="0.25">
      <c r="A102" s="49"/>
      <c r="B102" s="46"/>
      <c r="C102" s="46"/>
      <c r="D102" s="46"/>
      <c r="E102" s="49"/>
      <c r="F102" s="46"/>
      <c r="G102" s="46"/>
      <c r="H102" s="46"/>
      <c r="I102" s="46"/>
      <c r="J102" s="46"/>
      <c r="K102" s="46"/>
      <c r="L102" s="46"/>
      <c r="M102" s="46"/>
      <c r="N102" s="46"/>
      <c r="O102" s="46"/>
    </row>
    <row r="103" spans="1:15" x14ac:dyDescent="0.25">
      <c r="A103" s="49"/>
      <c r="B103" s="46"/>
      <c r="C103" s="46"/>
      <c r="D103" s="46"/>
      <c r="E103" s="49"/>
      <c r="F103" s="46"/>
      <c r="G103" s="46"/>
      <c r="H103" s="46"/>
      <c r="I103" s="46"/>
      <c r="J103" s="46"/>
      <c r="K103" s="46"/>
      <c r="L103" s="46"/>
      <c r="M103" s="46"/>
      <c r="N103" s="46"/>
      <c r="O103" s="46"/>
    </row>
    <row r="104" spans="1:15" x14ac:dyDescent="0.25">
      <c r="A104" s="49"/>
      <c r="B104" s="46"/>
      <c r="C104" s="46"/>
      <c r="D104" s="46"/>
      <c r="E104" s="49"/>
      <c r="F104" s="46"/>
      <c r="G104" s="46"/>
      <c r="H104" s="46"/>
      <c r="I104" s="46"/>
      <c r="J104" s="46"/>
      <c r="K104" s="46"/>
      <c r="L104" s="46"/>
      <c r="M104" s="46"/>
      <c r="N104" s="46"/>
      <c r="O104" s="46"/>
    </row>
    <row r="105" spans="1:15" x14ac:dyDescent="0.25">
      <c r="A105" s="49"/>
      <c r="B105" s="46"/>
      <c r="C105" s="46"/>
      <c r="D105" s="46"/>
      <c r="E105" s="49"/>
      <c r="F105" s="46"/>
      <c r="G105" s="46"/>
      <c r="H105" s="46"/>
      <c r="I105" s="46"/>
      <c r="J105" s="46"/>
      <c r="K105" s="46"/>
      <c r="L105" s="46"/>
      <c r="M105" s="46"/>
      <c r="N105" s="46"/>
      <c r="O105" s="46"/>
    </row>
    <row r="106" spans="1:15" x14ac:dyDescent="0.25">
      <c r="A106" s="49"/>
      <c r="B106" s="46"/>
      <c r="C106" s="46"/>
      <c r="D106" s="46"/>
      <c r="E106" s="49"/>
      <c r="F106" s="46"/>
      <c r="G106" s="46"/>
      <c r="H106" s="46"/>
      <c r="I106" s="46"/>
      <c r="J106" s="46"/>
      <c r="K106" s="46"/>
      <c r="L106" s="46"/>
      <c r="M106" s="46"/>
      <c r="N106" s="46"/>
      <c r="O106" s="46"/>
    </row>
    <row r="107" spans="1:15" x14ac:dyDescent="0.25">
      <c r="A107" s="49"/>
      <c r="B107" s="46"/>
      <c r="C107" s="46"/>
      <c r="D107" s="46"/>
      <c r="E107" s="49"/>
      <c r="F107" s="46"/>
      <c r="G107" s="46"/>
      <c r="H107" s="46"/>
      <c r="I107" s="46"/>
      <c r="J107" s="46"/>
      <c r="K107" s="46"/>
      <c r="L107" s="46"/>
      <c r="M107" s="46"/>
      <c r="N107" s="46"/>
      <c r="O107" s="46"/>
    </row>
    <row r="108" spans="1:15" x14ac:dyDescent="0.25">
      <c r="A108" s="49"/>
      <c r="B108" s="46"/>
      <c r="C108" s="46"/>
      <c r="D108" s="46"/>
      <c r="E108" s="49"/>
      <c r="F108" s="46"/>
      <c r="G108" s="46"/>
      <c r="H108" s="46"/>
      <c r="I108" s="46"/>
      <c r="J108" s="46"/>
      <c r="K108" s="46"/>
      <c r="L108" s="46"/>
      <c r="M108" s="46"/>
      <c r="N108" s="46"/>
      <c r="O108" s="46"/>
    </row>
    <row r="109" spans="1:15" x14ac:dyDescent="0.25">
      <c r="A109" s="49"/>
      <c r="B109" s="46"/>
      <c r="C109" s="46"/>
      <c r="D109" s="46"/>
      <c r="E109" s="49"/>
      <c r="F109" s="46"/>
      <c r="G109" s="46"/>
      <c r="H109" s="46"/>
      <c r="I109" s="46"/>
      <c r="J109" s="46"/>
      <c r="K109" s="46"/>
      <c r="L109" s="46"/>
      <c r="M109" s="46"/>
      <c r="N109" s="46"/>
      <c r="O109" s="46"/>
    </row>
    <row r="110" spans="1:15" x14ac:dyDescent="0.25">
      <c r="A110" s="49"/>
      <c r="B110" s="46"/>
      <c r="C110" s="46"/>
      <c r="D110" s="46"/>
      <c r="E110" s="49"/>
      <c r="F110" s="46"/>
      <c r="G110" s="46"/>
      <c r="H110" s="46"/>
      <c r="I110" s="46"/>
      <c r="J110" s="46"/>
      <c r="K110" s="46"/>
      <c r="L110" s="46"/>
      <c r="M110" s="46"/>
      <c r="N110" s="46"/>
      <c r="O110" s="46"/>
    </row>
    <row r="111" spans="1:15" x14ac:dyDescent="0.25">
      <c r="A111" s="49"/>
      <c r="B111" s="46"/>
      <c r="C111" s="46"/>
      <c r="D111" s="46"/>
      <c r="E111" s="49"/>
      <c r="F111" s="46"/>
      <c r="G111" s="46"/>
      <c r="H111" s="46"/>
      <c r="I111" s="46"/>
      <c r="J111" s="46"/>
      <c r="K111" s="46"/>
      <c r="L111" s="46"/>
      <c r="M111" s="46"/>
      <c r="N111" s="46"/>
      <c r="O111" s="46"/>
    </row>
    <row r="112" spans="1:15" x14ac:dyDescent="0.25">
      <c r="A112" s="49"/>
      <c r="B112" s="46"/>
      <c r="C112" s="46"/>
      <c r="D112" s="46"/>
      <c r="E112" s="49"/>
      <c r="F112" s="46"/>
      <c r="G112" s="46"/>
      <c r="H112" s="46"/>
      <c r="I112" s="46"/>
      <c r="J112" s="46"/>
      <c r="K112" s="46"/>
      <c r="L112" s="46"/>
      <c r="M112" s="46"/>
      <c r="N112" s="46"/>
      <c r="O112" s="46"/>
    </row>
    <row r="113" spans="1:15" x14ac:dyDescent="0.25">
      <c r="A113" s="49"/>
      <c r="B113" s="46"/>
      <c r="C113" s="46"/>
      <c r="D113" s="46"/>
      <c r="E113" s="49"/>
      <c r="F113" s="46"/>
      <c r="G113" s="46"/>
      <c r="H113" s="46"/>
      <c r="I113" s="46"/>
      <c r="J113" s="46"/>
      <c r="K113" s="46"/>
      <c r="L113" s="46"/>
      <c r="M113" s="46"/>
      <c r="N113" s="46"/>
      <c r="O113" s="46"/>
    </row>
    <row r="114" spans="1:15" x14ac:dyDescent="0.25">
      <c r="A114" s="49"/>
      <c r="B114" s="46"/>
      <c r="C114" s="46"/>
      <c r="D114" s="46"/>
      <c r="E114" s="49"/>
      <c r="F114" s="46"/>
      <c r="G114" s="46"/>
      <c r="H114" s="46"/>
      <c r="I114" s="46"/>
      <c r="J114" s="46"/>
      <c r="K114" s="46"/>
      <c r="L114" s="46"/>
      <c r="M114" s="46"/>
      <c r="N114" s="46"/>
      <c r="O114" s="46"/>
    </row>
    <row r="115" spans="1:15" x14ac:dyDescent="0.25">
      <c r="A115" s="49"/>
      <c r="B115" s="46"/>
      <c r="C115" s="46"/>
      <c r="D115" s="46"/>
      <c r="E115" s="49"/>
      <c r="F115" s="46"/>
      <c r="G115" s="46"/>
      <c r="H115" s="46"/>
      <c r="I115" s="46"/>
      <c r="J115" s="46"/>
      <c r="K115" s="46"/>
      <c r="L115" s="46"/>
      <c r="M115" s="46"/>
      <c r="N115" s="46"/>
      <c r="O115" s="46"/>
    </row>
    <row r="116" spans="1:15" x14ac:dyDescent="0.25">
      <c r="A116" s="49"/>
      <c r="B116" s="46"/>
      <c r="C116" s="46"/>
      <c r="D116" s="46"/>
      <c r="E116" s="49"/>
      <c r="F116" s="46"/>
      <c r="G116" s="46"/>
      <c r="H116" s="46"/>
      <c r="I116" s="46"/>
      <c r="J116" s="46"/>
      <c r="K116" s="46"/>
      <c r="L116" s="46"/>
      <c r="M116" s="46"/>
      <c r="N116" s="46"/>
      <c r="O116" s="46"/>
    </row>
    <row r="117" spans="1:15" x14ac:dyDescent="0.25">
      <c r="A117" s="49"/>
      <c r="B117" s="46"/>
      <c r="C117" s="46"/>
      <c r="D117" s="46"/>
      <c r="E117" s="49"/>
      <c r="F117" s="46"/>
      <c r="G117" s="46"/>
      <c r="H117" s="46"/>
      <c r="I117" s="46"/>
      <c r="J117" s="46"/>
      <c r="K117" s="46"/>
      <c r="L117" s="46"/>
      <c r="M117" s="46"/>
      <c r="N117" s="46"/>
      <c r="O117" s="46"/>
    </row>
    <row r="118" spans="1:15" x14ac:dyDescent="0.25">
      <c r="A118" s="49"/>
      <c r="B118" s="46"/>
      <c r="C118" s="46"/>
      <c r="D118" s="46"/>
      <c r="E118" s="49"/>
      <c r="F118" s="46"/>
      <c r="G118" s="46"/>
      <c r="H118" s="46"/>
      <c r="I118" s="46"/>
      <c r="J118" s="46"/>
      <c r="K118" s="46"/>
      <c r="L118" s="46"/>
      <c r="M118" s="46"/>
      <c r="N118" s="46"/>
      <c r="O118" s="46"/>
    </row>
    <row r="119" spans="1:15" x14ac:dyDescent="0.25">
      <c r="A119" s="49"/>
      <c r="B119" s="46"/>
      <c r="C119" s="46"/>
      <c r="D119" s="46"/>
      <c r="E119" s="49"/>
      <c r="F119" s="46"/>
      <c r="G119" s="46"/>
      <c r="H119" s="46"/>
      <c r="I119" s="46"/>
      <c r="J119" s="46"/>
      <c r="K119" s="46"/>
      <c r="L119" s="46"/>
      <c r="M119" s="46"/>
      <c r="N119" s="46"/>
      <c r="O119" s="46"/>
    </row>
    <row r="120" spans="1:15" x14ac:dyDescent="0.25">
      <c r="A120" s="49"/>
      <c r="B120" s="46"/>
      <c r="C120" s="46"/>
      <c r="D120" s="46"/>
      <c r="E120" s="49"/>
      <c r="F120" s="46"/>
      <c r="G120" s="46"/>
      <c r="H120" s="46"/>
      <c r="I120" s="46"/>
      <c r="J120" s="46"/>
      <c r="K120" s="46"/>
      <c r="L120" s="46"/>
      <c r="M120" s="46"/>
      <c r="N120" s="46"/>
      <c r="O120" s="46"/>
    </row>
    <row r="121" spans="1:15" x14ac:dyDescent="0.25">
      <c r="A121" s="49"/>
      <c r="B121" s="46"/>
      <c r="C121" s="46"/>
      <c r="D121" s="46"/>
      <c r="E121" s="49"/>
      <c r="F121" s="46"/>
      <c r="G121" s="46"/>
      <c r="H121" s="46"/>
      <c r="I121" s="46"/>
      <c r="J121" s="46"/>
      <c r="K121" s="46"/>
      <c r="L121" s="46"/>
      <c r="M121" s="46"/>
      <c r="N121" s="46"/>
      <c r="O121" s="46"/>
    </row>
    <row r="122" spans="1:15" x14ac:dyDescent="0.25">
      <c r="A122" s="49"/>
      <c r="B122" s="46"/>
      <c r="C122" s="46"/>
      <c r="D122" s="46"/>
      <c r="E122" s="49"/>
      <c r="F122" s="46"/>
      <c r="G122" s="46"/>
      <c r="H122" s="46"/>
      <c r="I122" s="46"/>
      <c r="J122" s="46"/>
      <c r="K122" s="46"/>
      <c r="L122" s="46"/>
      <c r="M122" s="46"/>
      <c r="N122" s="46"/>
      <c r="O122" s="46"/>
    </row>
    <row r="123" spans="1:15" x14ac:dyDescent="0.25">
      <c r="A123" s="49"/>
      <c r="B123" s="46"/>
      <c r="C123" s="46"/>
      <c r="D123" s="46"/>
      <c r="E123" s="49"/>
      <c r="F123" s="46"/>
      <c r="G123" s="46"/>
      <c r="H123" s="46"/>
      <c r="I123" s="46"/>
      <c r="J123" s="46"/>
      <c r="K123" s="46"/>
      <c r="L123" s="46"/>
      <c r="M123" s="46"/>
      <c r="N123" s="46"/>
      <c r="O123" s="46"/>
    </row>
    <row r="124" spans="1:15" x14ac:dyDescent="0.25">
      <c r="A124" s="49"/>
      <c r="B124" s="46"/>
      <c r="C124" s="46"/>
      <c r="D124" s="46"/>
      <c r="E124" s="49"/>
      <c r="F124" s="46"/>
      <c r="G124" s="46"/>
      <c r="H124" s="46"/>
      <c r="I124" s="46"/>
      <c r="J124" s="46"/>
      <c r="K124" s="46"/>
      <c r="L124" s="46"/>
      <c r="M124" s="46"/>
      <c r="N124" s="46"/>
      <c r="O124" s="46"/>
    </row>
    <row r="125" spans="1:15" x14ac:dyDescent="0.25">
      <c r="A125" s="49"/>
      <c r="B125" s="46"/>
      <c r="C125" s="46"/>
      <c r="D125" s="46"/>
      <c r="E125" s="49"/>
      <c r="F125" s="46"/>
      <c r="G125" s="46"/>
      <c r="H125" s="46"/>
      <c r="I125" s="46"/>
      <c r="J125" s="46"/>
      <c r="K125" s="46"/>
      <c r="L125" s="46"/>
      <c r="M125" s="46"/>
      <c r="N125" s="46"/>
      <c r="O125" s="46"/>
    </row>
    <row r="126" spans="1:15" x14ac:dyDescent="0.25">
      <c r="A126" s="49"/>
      <c r="B126" s="46"/>
      <c r="C126" s="46"/>
      <c r="D126" s="46"/>
      <c r="E126" s="49"/>
      <c r="F126" s="46"/>
      <c r="G126" s="46"/>
      <c r="H126" s="46"/>
      <c r="I126" s="46"/>
      <c r="J126" s="46"/>
      <c r="K126" s="46"/>
      <c r="L126" s="46"/>
      <c r="M126" s="46"/>
      <c r="N126" s="46"/>
      <c r="O126" s="46"/>
    </row>
    <row r="127" spans="1:15" x14ac:dyDescent="0.25">
      <c r="A127" s="49"/>
      <c r="B127" s="46"/>
      <c r="C127" s="46"/>
      <c r="D127" s="46"/>
      <c r="E127" s="49"/>
      <c r="F127" s="46"/>
      <c r="G127" s="46"/>
      <c r="H127" s="46"/>
      <c r="I127" s="46"/>
      <c r="J127" s="46"/>
      <c r="K127" s="46"/>
      <c r="L127" s="46"/>
      <c r="M127" s="46"/>
      <c r="N127" s="46"/>
      <c r="O127" s="46"/>
    </row>
    <row r="128" spans="1:15" x14ac:dyDescent="0.25">
      <c r="A128" s="49"/>
      <c r="B128" s="46"/>
      <c r="C128" s="46"/>
      <c r="D128" s="46"/>
      <c r="E128" s="49"/>
      <c r="F128" s="46"/>
      <c r="G128" s="46"/>
      <c r="H128" s="46"/>
      <c r="I128" s="46"/>
      <c r="J128" s="46"/>
      <c r="K128" s="46"/>
      <c r="L128" s="46"/>
      <c r="M128" s="46"/>
      <c r="N128" s="46"/>
      <c r="O128" s="46"/>
    </row>
    <row r="129" spans="1:15" x14ac:dyDescent="0.25">
      <c r="A129" s="49"/>
      <c r="B129" s="46"/>
      <c r="C129" s="46"/>
      <c r="D129" s="46"/>
      <c r="E129" s="49"/>
      <c r="F129" s="46"/>
      <c r="G129" s="46"/>
      <c r="H129" s="46"/>
      <c r="I129" s="46"/>
      <c r="J129" s="46"/>
      <c r="K129" s="46"/>
      <c r="L129" s="46"/>
      <c r="M129" s="46"/>
      <c r="N129" s="46"/>
      <c r="O129" s="46"/>
    </row>
    <row r="130" spans="1:15" x14ac:dyDescent="0.25">
      <c r="A130" s="49"/>
      <c r="B130" s="46"/>
      <c r="C130" s="46"/>
      <c r="D130" s="46"/>
      <c r="E130" s="49"/>
      <c r="F130" s="46"/>
      <c r="G130" s="46"/>
      <c r="H130" s="46"/>
      <c r="I130" s="46"/>
      <c r="J130" s="46"/>
      <c r="K130" s="46"/>
      <c r="L130" s="46"/>
      <c r="M130" s="46"/>
      <c r="N130" s="46"/>
      <c r="O130" s="46"/>
    </row>
    <row r="131" spans="1:15" x14ac:dyDescent="0.25">
      <c r="A131" s="49"/>
      <c r="B131" s="46"/>
      <c r="C131" s="46"/>
      <c r="D131" s="46"/>
      <c r="E131" s="49"/>
      <c r="F131" s="46"/>
      <c r="G131" s="46"/>
      <c r="H131" s="46"/>
      <c r="I131" s="46"/>
      <c r="J131" s="46"/>
      <c r="K131" s="46"/>
      <c r="L131" s="46"/>
      <c r="M131" s="46"/>
      <c r="N131" s="46"/>
      <c r="O131" s="46"/>
    </row>
    <row r="132" spans="1:15" x14ac:dyDescent="0.25">
      <c r="A132" s="49"/>
      <c r="B132" s="46"/>
      <c r="C132" s="46"/>
      <c r="D132" s="46"/>
      <c r="E132" s="49"/>
      <c r="F132" s="46"/>
      <c r="G132" s="46"/>
      <c r="H132" s="46"/>
      <c r="I132" s="46"/>
      <c r="J132" s="46"/>
      <c r="K132" s="46"/>
      <c r="L132" s="46"/>
      <c r="M132" s="46"/>
      <c r="N132" s="46"/>
      <c r="O132" s="46"/>
    </row>
    <row r="133" spans="1:15" x14ac:dyDescent="0.25">
      <c r="A133" s="49"/>
      <c r="B133" s="46"/>
      <c r="C133" s="46"/>
      <c r="D133" s="46"/>
      <c r="E133" s="49"/>
      <c r="F133" s="46"/>
      <c r="G133" s="46"/>
      <c r="H133" s="46"/>
      <c r="I133" s="46"/>
      <c r="J133" s="46"/>
      <c r="K133" s="46"/>
      <c r="L133" s="46"/>
      <c r="M133" s="46"/>
      <c r="N133" s="46"/>
      <c r="O133" s="46"/>
    </row>
    <row r="134" spans="1:15" x14ac:dyDescent="0.25">
      <c r="A134" s="49"/>
      <c r="B134" s="46"/>
      <c r="C134" s="46"/>
      <c r="D134" s="46"/>
      <c r="E134" s="49"/>
      <c r="F134" s="46"/>
      <c r="G134" s="46"/>
      <c r="H134" s="46"/>
      <c r="I134" s="46"/>
      <c r="J134" s="46"/>
      <c r="K134" s="46"/>
      <c r="L134" s="46"/>
      <c r="M134" s="46"/>
      <c r="N134" s="46"/>
      <c r="O134" s="46"/>
    </row>
    <row r="135" spans="1:15" x14ac:dyDescent="0.25">
      <c r="A135" s="49"/>
      <c r="B135" s="46"/>
      <c r="C135" s="46"/>
      <c r="D135" s="46"/>
      <c r="E135" s="49"/>
      <c r="F135" s="46"/>
      <c r="G135" s="46"/>
      <c r="H135" s="46"/>
      <c r="I135" s="46"/>
      <c r="J135" s="46"/>
      <c r="K135" s="46"/>
      <c r="L135" s="46"/>
      <c r="M135" s="46"/>
      <c r="N135" s="46"/>
      <c r="O135" s="46"/>
    </row>
    <row r="136" spans="1:15" x14ac:dyDescent="0.25">
      <c r="A136" s="49"/>
      <c r="B136" s="46"/>
      <c r="C136" s="46"/>
      <c r="D136" s="46"/>
      <c r="E136" s="49"/>
      <c r="F136" s="46"/>
      <c r="G136" s="46"/>
      <c r="H136" s="46"/>
      <c r="I136" s="46"/>
      <c r="J136" s="46"/>
      <c r="K136" s="46"/>
      <c r="L136" s="46"/>
      <c r="M136" s="46"/>
      <c r="N136" s="46"/>
      <c r="O136" s="46"/>
    </row>
    <row r="137" spans="1:15" x14ac:dyDescent="0.25">
      <c r="A137" s="49"/>
      <c r="B137" s="46"/>
      <c r="C137" s="46"/>
      <c r="D137" s="46"/>
      <c r="E137" s="49"/>
      <c r="F137" s="46"/>
      <c r="G137" s="46"/>
      <c r="H137" s="46"/>
      <c r="I137" s="46"/>
      <c r="J137" s="46"/>
      <c r="K137" s="46"/>
      <c r="L137" s="46"/>
      <c r="M137" s="46"/>
      <c r="N137" s="46"/>
      <c r="O137" s="46"/>
    </row>
    <row r="138" spans="1:15" x14ac:dyDescent="0.25">
      <c r="A138" s="49"/>
      <c r="B138" s="46"/>
      <c r="C138" s="46"/>
      <c r="D138" s="46"/>
      <c r="E138" s="49"/>
      <c r="F138" s="46"/>
      <c r="G138" s="46"/>
      <c r="H138" s="46"/>
      <c r="I138" s="46"/>
      <c r="J138" s="46"/>
      <c r="K138" s="46"/>
      <c r="L138" s="46"/>
      <c r="M138" s="46"/>
      <c r="N138" s="46"/>
      <c r="O138" s="46"/>
    </row>
    <row r="139" spans="1:15" x14ac:dyDescent="0.25">
      <c r="A139" s="49"/>
      <c r="B139" s="46"/>
      <c r="C139" s="46"/>
      <c r="D139" s="46"/>
      <c r="E139" s="49"/>
      <c r="F139" s="46"/>
      <c r="G139" s="46"/>
      <c r="H139" s="46"/>
      <c r="I139" s="46"/>
      <c r="J139" s="46"/>
      <c r="K139" s="46"/>
      <c r="L139" s="46"/>
      <c r="M139" s="46"/>
      <c r="N139" s="46"/>
      <c r="O139" s="46"/>
    </row>
    <row r="140" spans="1:15" x14ac:dyDescent="0.25">
      <c r="A140" s="49"/>
      <c r="B140" s="46"/>
      <c r="C140" s="46"/>
      <c r="D140" s="46"/>
      <c r="E140" s="49"/>
      <c r="F140" s="46"/>
      <c r="G140" s="46"/>
      <c r="H140" s="46"/>
      <c r="I140" s="46"/>
      <c r="J140" s="46"/>
      <c r="K140" s="46"/>
      <c r="L140" s="46"/>
      <c r="M140" s="46"/>
      <c r="N140" s="46"/>
      <c r="O140" s="46"/>
    </row>
    <row r="141" spans="1:15" x14ac:dyDescent="0.25">
      <c r="A141" s="49"/>
      <c r="B141" s="46"/>
      <c r="C141" s="46"/>
      <c r="D141" s="46"/>
      <c r="E141" s="49"/>
      <c r="F141" s="46"/>
      <c r="G141" s="46"/>
      <c r="H141" s="46"/>
      <c r="I141" s="46"/>
      <c r="J141" s="46"/>
      <c r="K141" s="46"/>
      <c r="L141" s="46"/>
      <c r="M141" s="46"/>
      <c r="N141" s="46"/>
      <c r="O141" s="46"/>
    </row>
    <row r="142" spans="1:15" x14ac:dyDescent="0.25">
      <c r="A142" s="49"/>
      <c r="B142" s="46"/>
      <c r="C142" s="46"/>
      <c r="D142" s="46"/>
      <c r="E142" s="49"/>
      <c r="F142" s="46"/>
      <c r="G142" s="46"/>
      <c r="H142" s="46"/>
      <c r="I142" s="46"/>
      <c r="J142" s="46"/>
      <c r="K142" s="46"/>
      <c r="L142" s="46"/>
      <c r="M142" s="46"/>
      <c r="N142" s="46"/>
      <c r="O142" s="46"/>
    </row>
    <row r="143" spans="1:15" x14ac:dyDescent="0.25">
      <c r="A143" s="49"/>
      <c r="B143" s="46"/>
      <c r="C143" s="46"/>
      <c r="D143" s="46"/>
      <c r="E143" s="49"/>
      <c r="F143" s="46"/>
      <c r="G143" s="46"/>
      <c r="H143" s="46"/>
      <c r="I143" s="46"/>
      <c r="J143" s="46"/>
      <c r="K143" s="46"/>
      <c r="L143" s="46"/>
      <c r="M143" s="46"/>
      <c r="N143" s="46"/>
      <c r="O143" s="46"/>
    </row>
    <row r="144" spans="1:15" x14ac:dyDescent="0.25">
      <c r="A144" s="49"/>
      <c r="B144" s="46"/>
      <c r="C144" s="46"/>
      <c r="D144" s="46"/>
      <c r="E144" s="49"/>
      <c r="F144" s="46"/>
      <c r="G144" s="46"/>
      <c r="H144" s="46"/>
      <c r="I144" s="46"/>
      <c r="J144" s="46"/>
      <c r="K144" s="46"/>
      <c r="L144" s="46"/>
      <c r="M144" s="46"/>
      <c r="N144" s="46"/>
      <c r="O144" s="46"/>
    </row>
    <row r="145" spans="1:15" x14ac:dyDescent="0.25">
      <c r="A145" s="49"/>
      <c r="B145" s="46"/>
      <c r="C145" s="46"/>
      <c r="D145" s="46"/>
      <c r="E145" s="49"/>
      <c r="F145" s="46"/>
      <c r="G145" s="46"/>
      <c r="H145" s="46"/>
      <c r="I145" s="46"/>
      <c r="J145" s="46"/>
      <c r="K145" s="46"/>
      <c r="L145" s="46"/>
      <c r="M145" s="46"/>
      <c r="N145" s="46"/>
      <c r="O145" s="46"/>
    </row>
    <row r="146" spans="1:15" x14ac:dyDescent="0.25">
      <c r="A146" s="49"/>
      <c r="B146" s="46"/>
      <c r="C146" s="46"/>
      <c r="D146" s="46"/>
      <c r="E146" s="49"/>
      <c r="F146" s="46"/>
      <c r="G146" s="46"/>
      <c r="H146" s="46"/>
      <c r="I146" s="46"/>
      <c r="J146" s="46"/>
      <c r="K146" s="46"/>
      <c r="L146" s="46"/>
      <c r="M146" s="46"/>
      <c r="N146" s="46"/>
      <c r="O146" s="46"/>
    </row>
    <row r="147" spans="1:15" x14ac:dyDescent="0.25">
      <c r="A147" s="49"/>
      <c r="B147" s="46"/>
      <c r="C147" s="46"/>
      <c r="D147" s="46"/>
      <c r="E147" s="49"/>
      <c r="F147" s="46"/>
      <c r="G147" s="46"/>
      <c r="H147" s="46"/>
      <c r="I147" s="46"/>
      <c r="J147" s="46"/>
      <c r="K147" s="46"/>
      <c r="L147" s="46"/>
      <c r="M147" s="46"/>
      <c r="N147" s="46"/>
      <c r="O147" s="46"/>
    </row>
    <row r="148" spans="1:15" x14ac:dyDescent="0.25">
      <c r="A148" s="49"/>
      <c r="B148" s="46"/>
      <c r="C148" s="46"/>
      <c r="D148" s="46"/>
      <c r="E148" s="49"/>
      <c r="F148" s="46"/>
      <c r="G148" s="46"/>
      <c r="H148" s="46"/>
      <c r="I148" s="46"/>
      <c r="J148" s="46"/>
      <c r="K148" s="46"/>
      <c r="L148" s="46"/>
      <c r="M148" s="46"/>
      <c r="N148" s="46"/>
      <c r="O148" s="46"/>
    </row>
    <row r="149" spans="1:15" x14ac:dyDescent="0.25">
      <c r="A149" s="49"/>
      <c r="B149" s="46"/>
      <c r="C149" s="46"/>
      <c r="D149" s="46"/>
      <c r="E149" s="49"/>
      <c r="F149" s="46"/>
      <c r="G149" s="46"/>
      <c r="H149" s="46"/>
      <c r="I149" s="46"/>
      <c r="J149" s="46"/>
      <c r="K149" s="46"/>
      <c r="L149" s="46"/>
      <c r="M149" s="46"/>
      <c r="N149" s="46"/>
      <c r="O149" s="46"/>
    </row>
    <row r="150" spans="1:15" x14ac:dyDescent="0.25">
      <c r="A150" s="49"/>
      <c r="B150" s="46"/>
      <c r="C150" s="46"/>
      <c r="D150" s="46"/>
      <c r="E150" s="49"/>
      <c r="F150" s="46"/>
      <c r="G150" s="46"/>
      <c r="H150" s="46"/>
      <c r="I150" s="46"/>
      <c r="J150" s="46"/>
      <c r="K150" s="46"/>
      <c r="L150" s="46"/>
      <c r="M150" s="46"/>
      <c r="N150" s="46"/>
      <c r="O150" s="46"/>
    </row>
    <row r="151" spans="1:15" x14ac:dyDescent="0.25">
      <c r="A151" s="49"/>
      <c r="B151" s="46"/>
      <c r="C151" s="46"/>
      <c r="D151" s="46"/>
      <c r="E151" s="49"/>
      <c r="F151" s="46"/>
      <c r="G151" s="46"/>
      <c r="H151" s="46"/>
      <c r="I151" s="46"/>
      <c r="J151" s="46"/>
      <c r="K151" s="46"/>
      <c r="L151" s="46"/>
      <c r="M151" s="46"/>
      <c r="N151" s="46"/>
      <c r="O151" s="46"/>
    </row>
    <row r="152" spans="1:15" x14ac:dyDescent="0.25">
      <c r="A152" s="49"/>
      <c r="B152" s="46"/>
      <c r="C152" s="46"/>
      <c r="D152" s="46"/>
      <c r="E152" s="49"/>
      <c r="F152" s="46"/>
      <c r="G152" s="46"/>
      <c r="H152" s="46"/>
      <c r="I152" s="46"/>
      <c r="J152" s="46"/>
      <c r="K152" s="46"/>
      <c r="L152" s="46"/>
      <c r="M152" s="46"/>
      <c r="N152" s="46"/>
      <c r="O152" s="46"/>
    </row>
    <row r="153" spans="1:15" x14ac:dyDescent="0.25">
      <c r="A153" s="49"/>
      <c r="B153" s="46"/>
      <c r="C153" s="46"/>
      <c r="D153" s="46"/>
      <c r="E153" s="49"/>
      <c r="F153" s="46"/>
      <c r="G153" s="46"/>
      <c r="H153" s="46"/>
      <c r="I153" s="46"/>
      <c r="J153" s="46"/>
      <c r="K153" s="46"/>
      <c r="L153" s="46"/>
      <c r="M153" s="46"/>
      <c r="N153" s="46"/>
      <c r="O153" s="46"/>
    </row>
    <row r="154" spans="1:15" x14ac:dyDescent="0.25">
      <c r="A154" s="49"/>
      <c r="B154" s="46"/>
      <c r="C154" s="46"/>
      <c r="D154" s="46"/>
      <c r="E154" s="49"/>
      <c r="F154" s="46"/>
      <c r="G154" s="46"/>
      <c r="H154" s="46"/>
      <c r="I154" s="46"/>
      <c r="J154" s="46"/>
      <c r="K154" s="46"/>
      <c r="L154" s="46"/>
      <c r="M154" s="46"/>
      <c r="N154" s="46"/>
      <c r="O154" s="46"/>
    </row>
    <row r="155" spans="1:15" x14ac:dyDescent="0.25">
      <c r="A155" s="49"/>
      <c r="B155" s="46"/>
      <c r="C155" s="46"/>
      <c r="D155" s="46"/>
      <c r="E155" s="49"/>
      <c r="F155" s="46"/>
      <c r="G155" s="46"/>
      <c r="H155" s="46"/>
      <c r="I155" s="46"/>
      <c r="J155" s="46"/>
      <c r="K155" s="46"/>
      <c r="L155" s="46"/>
      <c r="M155" s="46"/>
      <c r="N155" s="46"/>
      <c r="O155" s="46"/>
    </row>
    <row r="156" spans="1:15" x14ac:dyDescent="0.25">
      <c r="A156" s="49"/>
      <c r="B156" s="46"/>
      <c r="C156" s="46"/>
      <c r="D156" s="46"/>
      <c r="E156" s="49"/>
      <c r="F156" s="46"/>
      <c r="G156" s="46"/>
      <c r="H156" s="46"/>
      <c r="I156" s="46"/>
      <c r="J156" s="46"/>
      <c r="K156" s="46"/>
      <c r="L156" s="46"/>
      <c r="M156" s="46"/>
      <c r="N156" s="46"/>
      <c r="O156" s="46"/>
    </row>
    <row r="157" spans="1:15" x14ac:dyDescent="0.25">
      <c r="A157" s="49"/>
      <c r="B157" s="46"/>
      <c r="C157" s="46"/>
      <c r="D157" s="46"/>
      <c r="E157" s="49"/>
      <c r="F157" s="46"/>
      <c r="G157" s="46"/>
      <c r="H157" s="46"/>
      <c r="I157" s="46"/>
      <c r="J157" s="46"/>
      <c r="K157" s="46"/>
      <c r="L157" s="46"/>
      <c r="M157" s="46"/>
      <c r="N157" s="46"/>
      <c r="O157" s="46"/>
    </row>
    <row r="158" spans="1:15" x14ac:dyDescent="0.25">
      <c r="A158" s="49"/>
      <c r="B158" s="46"/>
      <c r="C158" s="46"/>
      <c r="D158" s="46"/>
      <c r="E158" s="49"/>
      <c r="F158" s="46"/>
      <c r="G158" s="46"/>
      <c r="H158" s="46"/>
      <c r="I158" s="46"/>
      <c r="J158" s="46"/>
      <c r="K158" s="46"/>
      <c r="L158" s="46"/>
      <c r="M158" s="46"/>
      <c r="N158" s="46"/>
      <c r="O158" s="46"/>
    </row>
    <row r="159" spans="1:15" x14ac:dyDescent="0.25">
      <c r="A159" s="49"/>
      <c r="B159" s="46"/>
      <c r="C159" s="46"/>
      <c r="D159" s="46"/>
      <c r="E159" s="49"/>
      <c r="F159" s="46"/>
      <c r="G159" s="46"/>
      <c r="H159" s="46"/>
      <c r="I159" s="46"/>
      <c r="J159" s="46"/>
      <c r="K159" s="46"/>
      <c r="L159" s="46"/>
      <c r="M159" s="46"/>
      <c r="N159" s="46"/>
      <c r="O159" s="46"/>
    </row>
    <row r="160" spans="1:15" x14ac:dyDescent="0.25">
      <c r="A160" s="49"/>
      <c r="B160" s="46"/>
      <c r="C160" s="46"/>
      <c r="D160" s="46"/>
      <c r="E160" s="49"/>
      <c r="F160" s="46"/>
      <c r="G160" s="46"/>
      <c r="H160" s="46"/>
      <c r="I160" s="46"/>
      <c r="J160" s="46"/>
      <c r="K160" s="46"/>
      <c r="L160" s="46"/>
      <c r="M160" s="46"/>
      <c r="N160" s="46"/>
      <c r="O160" s="46"/>
    </row>
    <row r="161" spans="1:15" x14ac:dyDescent="0.25">
      <c r="A161" s="49"/>
      <c r="B161" s="46"/>
      <c r="C161" s="46"/>
      <c r="D161" s="46"/>
      <c r="E161" s="49"/>
      <c r="F161" s="46"/>
      <c r="G161" s="46"/>
      <c r="H161" s="46"/>
      <c r="I161" s="46"/>
      <c r="J161" s="46"/>
      <c r="K161" s="46"/>
      <c r="L161" s="46"/>
      <c r="M161" s="46"/>
      <c r="N161" s="46"/>
      <c r="O161" s="46"/>
    </row>
    <row r="162" spans="1:15" x14ac:dyDescent="0.25">
      <c r="A162" s="49"/>
      <c r="B162" s="46"/>
      <c r="C162" s="46"/>
      <c r="D162" s="46"/>
      <c r="E162" s="49"/>
      <c r="F162" s="46"/>
      <c r="G162" s="46"/>
      <c r="H162" s="46"/>
      <c r="I162" s="46"/>
      <c r="J162" s="46"/>
      <c r="K162" s="46"/>
      <c r="L162" s="46"/>
      <c r="M162" s="46"/>
      <c r="N162" s="46"/>
      <c r="O162" s="46"/>
    </row>
    <row r="163" spans="1:15" x14ac:dyDescent="0.25">
      <c r="A163" s="49"/>
      <c r="B163" s="46"/>
      <c r="C163" s="46"/>
      <c r="D163" s="46"/>
      <c r="E163" s="49"/>
      <c r="F163" s="46"/>
      <c r="G163" s="46"/>
      <c r="H163" s="46"/>
      <c r="I163" s="46"/>
      <c r="J163" s="46"/>
      <c r="K163" s="46"/>
      <c r="L163" s="46"/>
      <c r="M163" s="46"/>
      <c r="N163" s="46"/>
      <c r="O163" s="46"/>
    </row>
    <row r="164" spans="1:15" x14ac:dyDescent="0.25">
      <c r="A164" s="49"/>
      <c r="B164" s="46"/>
      <c r="C164" s="46"/>
      <c r="D164" s="46"/>
      <c r="E164" s="49"/>
      <c r="F164" s="46"/>
      <c r="G164" s="46"/>
      <c r="H164" s="46"/>
      <c r="I164" s="46"/>
      <c r="J164" s="46"/>
      <c r="K164" s="46"/>
      <c r="L164" s="46"/>
      <c r="M164" s="46"/>
      <c r="N164" s="46"/>
      <c r="O164" s="46"/>
    </row>
    <row r="165" spans="1:15" x14ac:dyDescent="0.25">
      <c r="A165" s="49"/>
      <c r="B165" s="46"/>
      <c r="C165" s="46"/>
      <c r="D165" s="46"/>
      <c r="E165" s="49"/>
      <c r="F165" s="46"/>
      <c r="G165" s="46"/>
      <c r="H165" s="46"/>
      <c r="I165" s="46"/>
      <c r="J165" s="46"/>
      <c r="K165" s="46"/>
      <c r="L165" s="46"/>
      <c r="M165" s="46"/>
      <c r="N165" s="46"/>
      <c r="O165" s="46"/>
    </row>
    <row r="166" spans="1:15" x14ac:dyDescent="0.25">
      <c r="A166" s="49"/>
      <c r="B166" s="46"/>
      <c r="C166" s="46"/>
      <c r="D166" s="46"/>
      <c r="E166" s="49"/>
      <c r="F166" s="46"/>
      <c r="G166" s="46"/>
      <c r="H166" s="46"/>
      <c r="I166" s="46"/>
      <c r="J166" s="46"/>
      <c r="K166" s="46"/>
      <c r="L166" s="46"/>
      <c r="M166" s="46"/>
      <c r="N166" s="46"/>
      <c r="O166" s="46"/>
    </row>
    <row r="167" spans="1:15" x14ac:dyDescent="0.25">
      <c r="A167" s="49"/>
      <c r="B167" s="46"/>
      <c r="C167" s="46"/>
      <c r="D167" s="46"/>
      <c r="E167" s="49"/>
      <c r="F167" s="46"/>
      <c r="G167" s="46"/>
      <c r="H167" s="46"/>
      <c r="I167" s="46"/>
      <c r="J167" s="46"/>
      <c r="K167" s="46"/>
      <c r="L167" s="46"/>
      <c r="M167" s="46"/>
      <c r="N167" s="46"/>
      <c r="O167" s="46"/>
    </row>
    <row r="168" spans="1:15" x14ac:dyDescent="0.25">
      <c r="A168" s="49"/>
      <c r="B168" s="46"/>
      <c r="C168" s="46"/>
      <c r="D168" s="46"/>
      <c r="E168" s="49"/>
      <c r="F168" s="46"/>
      <c r="G168" s="46"/>
      <c r="H168" s="46"/>
      <c r="I168" s="46"/>
      <c r="J168" s="46"/>
      <c r="K168" s="46"/>
      <c r="L168" s="46"/>
      <c r="M168" s="46"/>
      <c r="N168" s="46"/>
      <c r="O168" s="46"/>
    </row>
    <row r="169" spans="1:15" x14ac:dyDescent="0.25">
      <c r="A169" s="49"/>
      <c r="B169" s="46"/>
      <c r="C169" s="46"/>
      <c r="D169" s="46"/>
      <c r="E169" s="49"/>
      <c r="F169" s="46"/>
      <c r="G169" s="46"/>
      <c r="H169" s="46"/>
      <c r="I169" s="46"/>
      <c r="J169" s="46"/>
      <c r="K169" s="46"/>
      <c r="L169" s="46"/>
      <c r="M169" s="46"/>
      <c r="N169" s="46"/>
      <c r="O169" s="46"/>
    </row>
    <row r="170" spans="1:15" x14ac:dyDescent="0.25">
      <c r="A170" s="49"/>
      <c r="B170" s="46"/>
      <c r="C170" s="46"/>
      <c r="D170" s="46"/>
      <c r="E170" s="49"/>
      <c r="F170" s="46"/>
      <c r="G170" s="46"/>
      <c r="H170" s="46"/>
      <c r="I170" s="46"/>
      <c r="J170" s="46"/>
      <c r="K170" s="46"/>
      <c r="L170" s="46"/>
      <c r="M170" s="46"/>
      <c r="N170" s="46"/>
      <c r="O170" s="46"/>
    </row>
    <row r="171" spans="1:15" x14ac:dyDescent="0.25">
      <c r="A171" s="49"/>
      <c r="B171" s="46"/>
      <c r="C171" s="46"/>
      <c r="D171" s="46"/>
      <c r="E171" s="49"/>
      <c r="F171" s="46"/>
      <c r="G171" s="46"/>
      <c r="H171" s="46"/>
      <c r="I171" s="46"/>
      <c r="J171" s="46"/>
      <c r="K171" s="46"/>
      <c r="L171" s="46"/>
      <c r="M171" s="46"/>
      <c r="N171" s="46"/>
      <c r="O171" s="46"/>
    </row>
    <row r="172" spans="1:15" x14ac:dyDescent="0.25">
      <c r="A172" s="49"/>
      <c r="B172" s="46"/>
      <c r="C172" s="46"/>
      <c r="D172" s="46"/>
      <c r="E172" s="49"/>
      <c r="F172" s="46"/>
      <c r="G172" s="46"/>
      <c r="H172" s="46"/>
      <c r="I172" s="46"/>
      <c r="J172" s="46"/>
      <c r="K172" s="46"/>
      <c r="L172" s="46"/>
      <c r="M172" s="46"/>
      <c r="N172" s="46"/>
      <c r="O172" s="46"/>
    </row>
    <row r="173" spans="1:15" x14ac:dyDescent="0.25">
      <c r="A173" s="49"/>
      <c r="B173" s="46"/>
      <c r="C173" s="46"/>
      <c r="D173" s="46"/>
      <c r="E173" s="49"/>
      <c r="F173" s="46"/>
      <c r="G173" s="46"/>
      <c r="H173" s="46"/>
      <c r="I173" s="46"/>
      <c r="J173" s="46"/>
      <c r="K173" s="46"/>
      <c r="L173" s="46"/>
      <c r="M173" s="46"/>
      <c r="N173" s="46"/>
      <c r="O173" s="46"/>
    </row>
    <row r="174" spans="1:15" x14ac:dyDescent="0.25">
      <c r="A174" s="49"/>
      <c r="B174" s="46"/>
      <c r="C174" s="46"/>
      <c r="D174" s="46"/>
      <c r="E174" s="49"/>
      <c r="F174" s="46"/>
      <c r="G174" s="46"/>
      <c r="H174" s="46"/>
      <c r="I174" s="46"/>
      <c r="J174" s="46"/>
      <c r="K174" s="46"/>
      <c r="L174" s="46"/>
      <c r="M174" s="46"/>
      <c r="N174" s="46"/>
      <c r="O174" s="46"/>
    </row>
    <row r="175" spans="1:15" x14ac:dyDescent="0.25">
      <c r="A175" s="49"/>
      <c r="B175" s="46"/>
      <c r="C175" s="46"/>
      <c r="D175" s="46"/>
      <c r="E175" s="49"/>
      <c r="F175" s="46"/>
      <c r="G175" s="46"/>
      <c r="H175" s="46"/>
      <c r="I175" s="46"/>
      <c r="J175" s="46"/>
      <c r="K175" s="46"/>
      <c r="L175" s="46"/>
      <c r="M175" s="46"/>
      <c r="N175" s="46"/>
      <c r="O175" s="46"/>
    </row>
    <row r="176" spans="1:15" x14ac:dyDescent="0.25">
      <c r="A176" s="49"/>
      <c r="B176" s="46"/>
      <c r="C176" s="46"/>
      <c r="D176" s="46"/>
      <c r="E176" s="49"/>
      <c r="F176" s="46"/>
      <c r="G176" s="46"/>
      <c r="H176" s="46"/>
      <c r="I176" s="46"/>
      <c r="J176" s="46"/>
      <c r="K176" s="46"/>
      <c r="L176" s="46"/>
      <c r="M176" s="46"/>
      <c r="N176" s="46"/>
      <c r="O176" s="46"/>
    </row>
    <row r="177" spans="1:15" x14ac:dyDescent="0.25">
      <c r="A177" s="49"/>
      <c r="B177" s="46"/>
      <c r="C177" s="46"/>
      <c r="D177" s="46"/>
      <c r="E177" s="49"/>
      <c r="F177" s="46"/>
      <c r="G177" s="46"/>
      <c r="H177" s="46"/>
      <c r="I177" s="46"/>
      <c r="J177" s="46"/>
      <c r="K177" s="46"/>
      <c r="L177" s="46"/>
      <c r="M177" s="46"/>
      <c r="N177" s="46"/>
      <c r="O177" s="46"/>
    </row>
    <row r="178" spans="1:15" x14ac:dyDescent="0.25">
      <c r="A178" s="49"/>
      <c r="B178" s="46"/>
      <c r="C178" s="46"/>
      <c r="D178" s="46"/>
      <c r="E178" s="49"/>
      <c r="F178" s="46"/>
      <c r="G178" s="46"/>
      <c r="H178" s="46"/>
      <c r="I178" s="46"/>
      <c r="J178" s="46"/>
      <c r="K178" s="46"/>
      <c r="L178" s="46"/>
      <c r="M178" s="46"/>
      <c r="N178" s="46"/>
      <c r="O178" s="46"/>
    </row>
    <row r="179" spans="1:15" x14ac:dyDescent="0.25">
      <c r="A179" s="49"/>
      <c r="B179" s="46"/>
      <c r="C179" s="46"/>
      <c r="D179" s="46"/>
      <c r="E179" s="49"/>
      <c r="F179" s="46"/>
      <c r="G179" s="46"/>
      <c r="H179" s="46"/>
      <c r="I179" s="46"/>
      <c r="J179" s="46"/>
      <c r="K179" s="46"/>
      <c r="L179" s="46"/>
      <c r="M179" s="46"/>
      <c r="N179" s="46"/>
      <c r="O179" s="46"/>
    </row>
    <row r="180" spans="1:15" x14ac:dyDescent="0.25">
      <c r="A180" s="49"/>
      <c r="B180" s="46"/>
      <c r="C180" s="46"/>
      <c r="D180" s="46"/>
      <c r="E180" s="49"/>
      <c r="F180" s="46"/>
      <c r="G180" s="46"/>
      <c r="H180" s="46"/>
      <c r="I180" s="46"/>
      <c r="J180" s="46"/>
      <c r="K180" s="46"/>
      <c r="L180" s="46"/>
      <c r="M180" s="46"/>
      <c r="N180" s="46"/>
      <c r="O180" s="46"/>
    </row>
    <row r="181" spans="1:15" x14ac:dyDescent="0.25">
      <c r="A181" s="49"/>
      <c r="B181" s="46"/>
      <c r="C181" s="46"/>
      <c r="D181" s="46"/>
      <c r="E181" s="49"/>
      <c r="F181" s="46"/>
      <c r="G181" s="46"/>
      <c r="H181" s="46"/>
      <c r="I181" s="46"/>
      <c r="J181" s="46"/>
      <c r="K181" s="46"/>
      <c r="L181" s="46"/>
      <c r="M181" s="46"/>
      <c r="N181" s="46"/>
      <c r="O181" s="46"/>
    </row>
    <row r="182" spans="1:15" x14ac:dyDescent="0.25">
      <c r="A182" s="49"/>
      <c r="B182" s="46"/>
      <c r="C182" s="46"/>
      <c r="D182" s="46"/>
      <c r="E182" s="49"/>
      <c r="F182" s="46"/>
      <c r="G182" s="46"/>
      <c r="H182" s="46"/>
      <c r="I182" s="46"/>
      <c r="J182" s="46"/>
      <c r="K182" s="46"/>
      <c r="L182" s="46"/>
      <c r="M182" s="46"/>
      <c r="N182" s="46"/>
      <c r="O182" s="46"/>
    </row>
    <row r="183" spans="1:15" x14ac:dyDescent="0.25">
      <c r="A183" s="49"/>
      <c r="B183" s="46"/>
      <c r="C183" s="46"/>
      <c r="D183" s="46"/>
      <c r="E183" s="49"/>
      <c r="F183" s="46"/>
      <c r="G183" s="46"/>
      <c r="H183" s="46"/>
      <c r="I183" s="46"/>
      <c r="J183" s="46"/>
      <c r="K183" s="46"/>
      <c r="L183" s="46"/>
      <c r="M183" s="46"/>
      <c r="N183" s="46"/>
      <c r="O183" s="46"/>
    </row>
    <row r="184" spans="1:15" x14ac:dyDescent="0.25">
      <c r="A184" s="49"/>
      <c r="B184" s="46"/>
      <c r="C184" s="46"/>
      <c r="D184" s="46"/>
      <c r="E184" s="49"/>
      <c r="F184" s="46"/>
      <c r="G184" s="46"/>
      <c r="H184" s="46"/>
      <c r="I184" s="46"/>
      <c r="J184" s="46"/>
      <c r="K184" s="46"/>
      <c r="L184" s="46"/>
      <c r="M184" s="46"/>
      <c r="N184" s="46"/>
      <c r="O184" s="46"/>
    </row>
    <row r="185" spans="1:15" x14ac:dyDescent="0.25">
      <c r="A185" s="49"/>
      <c r="B185" s="46"/>
      <c r="C185" s="46"/>
      <c r="D185" s="46"/>
      <c r="E185" s="49"/>
      <c r="F185" s="46"/>
      <c r="G185" s="46"/>
      <c r="H185" s="46"/>
      <c r="I185" s="46"/>
      <c r="J185" s="46"/>
      <c r="K185" s="46"/>
      <c r="L185" s="46"/>
      <c r="M185" s="46"/>
      <c r="N185" s="46"/>
      <c r="O185" s="46"/>
    </row>
    <row r="186" spans="1:15" x14ac:dyDescent="0.25">
      <c r="A186" s="49"/>
      <c r="B186" s="46"/>
      <c r="C186" s="46"/>
      <c r="D186" s="46"/>
      <c r="E186" s="49"/>
      <c r="F186" s="46"/>
      <c r="G186" s="46"/>
      <c r="H186" s="46"/>
      <c r="I186" s="46"/>
      <c r="J186" s="46"/>
      <c r="K186" s="46"/>
      <c r="L186" s="46"/>
      <c r="M186" s="46"/>
      <c r="N186" s="46"/>
      <c r="O186" s="46"/>
    </row>
    <row r="187" spans="1:15" x14ac:dyDescent="0.25">
      <c r="A187" s="49"/>
      <c r="B187" s="46"/>
      <c r="C187" s="46"/>
      <c r="D187" s="46"/>
      <c r="E187" s="49"/>
      <c r="F187" s="46"/>
      <c r="G187" s="46"/>
      <c r="H187" s="46"/>
      <c r="I187" s="46"/>
      <c r="J187" s="46"/>
      <c r="K187" s="46"/>
      <c r="L187" s="46"/>
      <c r="M187" s="46"/>
      <c r="N187" s="46"/>
      <c r="O187" s="46"/>
    </row>
    <row r="188" spans="1:15" x14ac:dyDescent="0.25">
      <c r="A188" s="49"/>
      <c r="B188" s="46"/>
      <c r="C188" s="46"/>
      <c r="D188" s="46"/>
      <c r="E188" s="49"/>
      <c r="F188" s="46"/>
      <c r="G188" s="46"/>
      <c r="H188" s="46"/>
      <c r="I188" s="46"/>
      <c r="J188" s="46"/>
      <c r="K188" s="46"/>
      <c r="L188" s="46"/>
      <c r="M188" s="46"/>
      <c r="N188" s="46"/>
      <c r="O188" s="46"/>
    </row>
    <row r="189" spans="1:15" x14ac:dyDescent="0.25">
      <c r="A189" s="49"/>
      <c r="B189" s="46"/>
      <c r="C189" s="46"/>
      <c r="D189" s="46"/>
      <c r="E189" s="49"/>
      <c r="F189" s="46"/>
      <c r="G189" s="46"/>
      <c r="H189" s="46"/>
      <c r="I189" s="46"/>
      <c r="J189" s="46"/>
      <c r="K189" s="46"/>
      <c r="L189" s="46"/>
      <c r="M189" s="46"/>
      <c r="N189" s="46"/>
      <c r="O189" s="46"/>
    </row>
    <row r="190" spans="1:15" x14ac:dyDescent="0.25">
      <c r="A190" s="49"/>
      <c r="B190" s="46"/>
      <c r="C190" s="46"/>
      <c r="D190" s="46"/>
      <c r="E190" s="49"/>
      <c r="F190" s="46"/>
      <c r="G190" s="46"/>
      <c r="H190" s="46"/>
      <c r="I190" s="46"/>
      <c r="J190" s="46"/>
      <c r="K190" s="46"/>
      <c r="L190" s="46"/>
      <c r="M190" s="46"/>
      <c r="N190" s="46"/>
      <c r="O190" s="46"/>
    </row>
    <row r="191" spans="1:15" x14ac:dyDescent="0.25">
      <c r="A191" s="49"/>
      <c r="B191" s="46"/>
      <c r="C191" s="46"/>
      <c r="D191" s="46"/>
      <c r="E191" s="49"/>
      <c r="F191" s="46"/>
      <c r="G191" s="46"/>
      <c r="H191" s="46"/>
      <c r="I191" s="46"/>
      <c r="J191" s="46"/>
      <c r="K191" s="46"/>
      <c r="L191" s="46"/>
      <c r="M191" s="46"/>
      <c r="N191" s="46"/>
      <c r="O191" s="46"/>
    </row>
    <row r="192" spans="1:15" x14ac:dyDescent="0.25">
      <c r="A192" s="49"/>
      <c r="B192" s="46"/>
      <c r="C192" s="46"/>
      <c r="D192" s="46"/>
      <c r="E192" s="49"/>
      <c r="F192" s="46"/>
      <c r="G192" s="46"/>
      <c r="H192" s="46"/>
      <c r="I192" s="46"/>
      <c r="J192" s="46"/>
      <c r="K192" s="46"/>
      <c r="L192" s="46"/>
      <c r="M192" s="46"/>
      <c r="N192" s="46"/>
      <c r="O192" s="46"/>
    </row>
    <row r="193" spans="1:15" x14ac:dyDescent="0.25">
      <c r="A193" s="49"/>
      <c r="B193" s="46"/>
      <c r="C193" s="46"/>
      <c r="D193" s="46"/>
      <c r="E193" s="49"/>
      <c r="F193" s="46"/>
      <c r="G193" s="46"/>
      <c r="H193" s="46"/>
      <c r="I193" s="46"/>
      <c r="J193" s="46"/>
      <c r="K193" s="46"/>
      <c r="L193" s="46"/>
      <c r="M193" s="46"/>
      <c r="N193" s="46"/>
      <c r="O193" s="46"/>
    </row>
    <row r="194" spans="1:15" x14ac:dyDescent="0.25">
      <c r="A194" s="49"/>
      <c r="B194" s="46"/>
      <c r="C194" s="46"/>
      <c r="D194" s="46"/>
      <c r="E194" s="49"/>
      <c r="F194" s="46"/>
      <c r="G194" s="46"/>
      <c r="H194" s="46"/>
      <c r="I194" s="46"/>
      <c r="J194" s="46"/>
      <c r="K194" s="46"/>
      <c r="L194" s="46"/>
      <c r="M194" s="46"/>
      <c r="N194" s="46"/>
      <c r="O194" s="46"/>
    </row>
    <row r="195" spans="1:15" x14ac:dyDescent="0.25">
      <c r="A195" s="49"/>
      <c r="B195" s="46"/>
      <c r="C195" s="46"/>
      <c r="D195" s="46"/>
      <c r="E195" s="49"/>
      <c r="F195" s="46"/>
      <c r="G195" s="46"/>
      <c r="H195" s="46"/>
      <c r="I195" s="46"/>
      <c r="J195" s="46"/>
      <c r="K195" s="46"/>
      <c r="L195" s="46"/>
      <c r="M195" s="46"/>
      <c r="N195" s="46"/>
      <c r="O195" s="46"/>
    </row>
    <row r="196" spans="1:15" x14ac:dyDescent="0.25">
      <c r="A196" s="49"/>
      <c r="B196" s="46"/>
      <c r="C196" s="46"/>
      <c r="D196" s="46"/>
      <c r="E196" s="49"/>
      <c r="F196" s="46"/>
      <c r="G196" s="46"/>
      <c r="H196" s="46"/>
      <c r="I196" s="46"/>
      <c r="J196" s="46"/>
      <c r="K196" s="46"/>
      <c r="L196" s="46"/>
      <c r="M196" s="46"/>
      <c r="N196" s="46"/>
      <c r="O196" s="46"/>
    </row>
    <row r="197" spans="1:15" x14ac:dyDescent="0.25">
      <c r="A197" s="49"/>
      <c r="B197" s="46"/>
      <c r="C197" s="46"/>
      <c r="D197" s="46"/>
      <c r="E197" s="49"/>
      <c r="F197" s="46"/>
      <c r="G197" s="46"/>
      <c r="H197" s="46"/>
      <c r="I197" s="46"/>
      <c r="J197" s="46"/>
      <c r="K197" s="46"/>
      <c r="L197" s="46"/>
      <c r="M197" s="46"/>
      <c r="N197" s="46"/>
      <c r="O197" s="46"/>
    </row>
    <row r="198" spans="1:15" x14ac:dyDescent="0.25">
      <c r="A198" s="49"/>
      <c r="B198" s="46"/>
      <c r="C198" s="46"/>
      <c r="D198" s="46"/>
      <c r="E198" s="49"/>
      <c r="F198" s="46"/>
      <c r="G198" s="46"/>
      <c r="H198" s="46"/>
      <c r="I198" s="46"/>
      <c r="J198" s="46"/>
      <c r="K198" s="46"/>
      <c r="L198" s="46"/>
      <c r="M198" s="46"/>
      <c r="N198" s="46"/>
      <c r="O198" s="46"/>
    </row>
    <row r="199" spans="1:15" x14ac:dyDescent="0.25">
      <c r="A199" s="49"/>
      <c r="B199" s="46"/>
      <c r="C199" s="46"/>
      <c r="D199" s="46"/>
      <c r="E199" s="49"/>
      <c r="F199" s="46"/>
      <c r="G199" s="46"/>
      <c r="H199" s="46"/>
      <c r="I199" s="46"/>
      <c r="J199" s="46"/>
      <c r="K199" s="46"/>
      <c r="L199" s="46"/>
      <c r="M199" s="46"/>
      <c r="N199" s="46"/>
      <c r="O199" s="46"/>
    </row>
    <row r="200" spans="1:15" x14ac:dyDescent="0.25">
      <c r="A200" s="49"/>
      <c r="B200" s="46"/>
      <c r="C200" s="46"/>
      <c r="D200" s="46"/>
      <c r="E200" s="49"/>
      <c r="F200" s="46"/>
      <c r="G200" s="46"/>
      <c r="H200" s="46"/>
      <c r="I200" s="46"/>
      <c r="J200" s="46"/>
      <c r="K200" s="46"/>
      <c r="L200" s="46"/>
      <c r="M200" s="46"/>
      <c r="N200" s="46"/>
      <c r="O200" s="46"/>
    </row>
    <row r="201" spans="1:15" x14ac:dyDescent="0.25">
      <c r="A201" s="49"/>
      <c r="B201" s="46"/>
      <c r="C201" s="46"/>
      <c r="D201" s="46"/>
      <c r="E201" s="49"/>
      <c r="F201" s="46"/>
      <c r="G201" s="46"/>
      <c r="H201" s="46"/>
      <c r="I201" s="46"/>
      <c r="J201" s="46"/>
      <c r="K201" s="46"/>
      <c r="L201" s="46"/>
      <c r="M201" s="46"/>
      <c r="N201" s="46"/>
      <c r="O201" s="46"/>
    </row>
    <row r="202" spans="1:15" x14ac:dyDescent="0.25">
      <c r="A202" s="49"/>
      <c r="B202" s="46"/>
      <c r="C202" s="46"/>
      <c r="D202" s="46"/>
      <c r="E202" s="49"/>
      <c r="F202" s="46"/>
      <c r="G202" s="46"/>
      <c r="H202" s="46"/>
      <c r="I202" s="46"/>
      <c r="J202" s="46"/>
      <c r="K202" s="46"/>
      <c r="L202" s="46"/>
      <c r="M202" s="46"/>
      <c r="N202" s="46"/>
      <c r="O202" s="46"/>
    </row>
    <row r="203" spans="1:15" x14ac:dyDescent="0.25">
      <c r="A203" s="49"/>
      <c r="B203" s="46"/>
      <c r="C203" s="46"/>
      <c r="D203" s="46"/>
      <c r="E203" s="49"/>
      <c r="F203" s="46"/>
      <c r="G203" s="46"/>
      <c r="H203" s="46"/>
      <c r="I203" s="46"/>
      <c r="J203" s="46"/>
      <c r="K203" s="46"/>
      <c r="L203" s="46"/>
      <c r="M203" s="46"/>
      <c r="N203" s="46"/>
      <c r="O203" s="46"/>
    </row>
    <row r="204" spans="1:15" x14ac:dyDescent="0.25">
      <c r="A204" s="49"/>
      <c r="B204" s="46"/>
      <c r="C204" s="46"/>
      <c r="D204" s="46"/>
      <c r="E204" s="49"/>
      <c r="F204" s="46"/>
      <c r="G204" s="46"/>
      <c r="H204" s="46"/>
      <c r="I204" s="46"/>
      <c r="J204" s="46"/>
      <c r="K204" s="46"/>
      <c r="L204" s="46"/>
      <c r="M204" s="46"/>
      <c r="N204" s="46"/>
      <c r="O204" s="46"/>
    </row>
    <row r="205" spans="1:15" x14ac:dyDescent="0.25">
      <c r="A205" s="49"/>
      <c r="B205" s="46"/>
      <c r="C205" s="46"/>
      <c r="D205" s="46"/>
      <c r="E205" s="49"/>
      <c r="F205" s="46"/>
      <c r="G205" s="46"/>
      <c r="H205" s="46"/>
      <c r="I205" s="46"/>
      <c r="J205" s="46"/>
      <c r="K205" s="46"/>
      <c r="L205" s="46"/>
      <c r="M205" s="46"/>
      <c r="N205" s="46"/>
      <c r="O205" s="46"/>
    </row>
    <row r="206" spans="1:15" x14ac:dyDescent="0.25">
      <c r="A206" s="49"/>
      <c r="B206" s="46"/>
      <c r="C206" s="46"/>
      <c r="D206" s="46"/>
      <c r="E206" s="49"/>
      <c r="F206" s="46"/>
      <c r="G206" s="46"/>
      <c r="H206" s="46"/>
      <c r="I206" s="46"/>
      <c r="J206" s="46"/>
      <c r="K206" s="46"/>
      <c r="L206" s="46"/>
      <c r="M206" s="46"/>
      <c r="N206" s="46"/>
      <c r="O206" s="46"/>
    </row>
    <row r="207" spans="1:15" x14ac:dyDescent="0.25">
      <c r="A207" s="49"/>
      <c r="B207" s="46"/>
      <c r="C207" s="46"/>
      <c r="D207" s="46"/>
      <c r="E207" s="49"/>
      <c r="F207" s="46"/>
      <c r="G207" s="46"/>
      <c r="H207" s="46"/>
      <c r="I207" s="46"/>
      <c r="J207" s="46"/>
      <c r="K207" s="46"/>
      <c r="L207" s="46"/>
      <c r="M207" s="46"/>
      <c r="N207" s="46"/>
      <c r="O207" s="46"/>
    </row>
    <row r="208" spans="1:15" x14ac:dyDescent="0.25">
      <c r="A208" s="49"/>
      <c r="B208" s="46"/>
      <c r="C208" s="46"/>
      <c r="D208" s="46"/>
      <c r="E208" s="49"/>
      <c r="F208" s="46"/>
      <c r="G208" s="46"/>
      <c r="H208" s="46"/>
      <c r="I208" s="46"/>
      <c r="J208" s="46"/>
      <c r="K208" s="46"/>
      <c r="L208" s="46"/>
      <c r="M208" s="46"/>
      <c r="N208" s="46"/>
      <c r="O208" s="46"/>
    </row>
    <row r="209" spans="1:15" x14ac:dyDescent="0.25">
      <c r="A209" s="49"/>
      <c r="B209" s="46"/>
      <c r="C209" s="46"/>
      <c r="D209" s="46"/>
      <c r="E209" s="49"/>
      <c r="F209" s="46"/>
      <c r="G209" s="46"/>
      <c r="H209" s="46"/>
      <c r="I209" s="46"/>
      <c r="J209" s="46"/>
      <c r="K209" s="46"/>
      <c r="L209" s="46"/>
      <c r="M209" s="46"/>
      <c r="N209" s="46"/>
      <c r="O209" s="46"/>
    </row>
    <row r="210" spans="1:15" x14ac:dyDescent="0.25">
      <c r="A210" s="49"/>
      <c r="B210" s="46"/>
      <c r="C210" s="46"/>
      <c r="D210" s="46"/>
      <c r="E210" s="49"/>
      <c r="F210" s="46"/>
      <c r="G210" s="46"/>
      <c r="H210" s="46"/>
      <c r="I210" s="46"/>
      <c r="J210" s="46"/>
      <c r="K210" s="46"/>
      <c r="L210" s="46"/>
      <c r="M210" s="46"/>
      <c r="N210" s="46"/>
      <c r="O210" s="46"/>
    </row>
    <row r="211" spans="1:15" x14ac:dyDescent="0.25">
      <c r="A211" s="49"/>
      <c r="B211" s="46"/>
      <c r="C211" s="46"/>
      <c r="D211" s="46"/>
      <c r="E211" s="49"/>
      <c r="F211" s="46"/>
      <c r="G211" s="46"/>
      <c r="H211" s="46"/>
      <c r="I211" s="46"/>
      <c r="J211" s="46"/>
      <c r="K211" s="46"/>
      <c r="L211" s="46"/>
      <c r="M211" s="46"/>
      <c r="N211" s="46"/>
      <c r="O211" s="46"/>
    </row>
    <row r="212" spans="1:15" x14ac:dyDescent="0.25">
      <c r="A212" s="49"/>
      <c r="B212" s="46"/>
      <c r="C212" s="46"/>
      <c r="D212" s="46"/>
      <c r="E212" s="49"/>
      <c r="F212" s="46"/>
      <c r="G212" s="46"/>
      <c r="H212" s="46"/>
      <c r="I212" s="46"/>
      <c r="J212" s="46"/>
      <c r="K212" s="46"/>
      <c r="L212" s="46"/>
      <c r="M212" s="46"/>
      <c r="N212" s="46"/>
      <c r="O212" s="46"/>
    </row>
    <row r="213" spans="1:15" x14ac:dyDescent="0.25">
      <c r="A213" s="49"/>
      <c r="B213" s="46"/>
      <c r="C213" s="46"/>
      <c r="D213" s="46"/>
      <c r="E213" s="49"/>
      <c r="F213" s="46"/>
      <c r="G213" s="46"/>
      <c r="H213" s="46"/>
      <c r="I213" s="46"/>
      <c r="J213" s="46"/>
      <c r="K213" s="46"/>
      <c r="L213" s="46"/>
      <c r="M213" s="46"/>
      <c r="N213" s="46"/>
      <c r="O213" s="46"/>
    </row>
    <row r="214" spans="1:15" x14ac:dyDescent="0.25">
      <c r="A214" s="49"/>
      <c r="B214" s="46"/>
      <c r="C214" s="46"/>
      <c r="D214" s="46"/>
      <c r="E214" s="49"/>
      <c r="F214" s="46"/>
      <c r="G214" s="46"/>
      <c r="H214" s="46"/>
      <c r="I214" s="46"/>
      <c r="J214" s="46"/>
      <c r="K214" s="46"/>
      <c r="L214" s="46"/>
      <c r="M214" s="46"/>
      <c r="N214" s="46"/>
      <c r="O214" s="46"/>
    </row>
    <row r="215" spans="1:15" x14ac:dyDescent="0.25">
      <c r="A215" s="49"/>
      <c r="B215" s="46"/>
      <c r="C215" s="46"/>
      <c r="D215" s="46"/>
      <c r="E215" s="49"/>
      <c r="F215" s="46"/>
      <c r="G215" s="46"/>
      <c r="H215" s="46"/>
      <c r="I215" s="46"/>
      <c r="J215" s="46"/>
      <c r="K215" s="46"/>
      <c r="L215" s="46"/>
      <c r="M215" s="46"/>
      <c r="N215" s="46"/>
      <c r="O215" s="46"/>
    </row>
    <row r="216" spans="1:15" x14ac:dyDescent="0.25">
      <c r="A216" s="49"/>
      <c r="B216" s="46"/>
      <c r="C216" s="46"/>
      <c r="D216" s="46"/>
      <c r="E216" s="49"/>
      <c r="F216" s="46"/>
      <c r="G216" s="46"/>
      <c r="H216" s="46"/>
      <c r="I216" s="46"/>
      <c r="J216" s="46"/>
      <c r="K216" s="46"/>
      <c r="L216" s="46"/>
      <c r="M216" s="46"/>
      <c r="N216" s="46"/>
      <c r="O216" s="46"/>
    </row>
    <row r="217" spans="1:15" x14ac:dyDescent="0.25">
      <c r="A217" s="49"/>
      <c r="B217" s="46"/>
      <c r="C217" s="46"/>
      <c r="D217" s="46"/>
      <c r="E217" s="49"/>
      <c r="F217" s="46"/>
      <c r="G217" s="46"/>
      <c r="H217" s="46"/>
      <c r="I217" s="46"/>
      <c r="J217" s="46"/>
      <c r="K217" s="46"/>
      <c r="L217" s="46"/>
      <c r="M217" s="46"/>
      <c r="N217" s="46"/>
      <c r="O217" s="46"/>
    </row>
    <row r="218" spans="1:15" x14ac:dyDescent="0.25">
      <c r="A218" s="49"/>
      <c r="B218" s="46"/>
      <c r="C218" s="46"/>
      <c r="D218" s="46"/>
      <c r="E218" s="49"/>
      <c r="F218" s="46"/>
      <c r="G218" s="46"/>
      <c r="H218" s="46"/>
      <c r="I218" s="46"/>
      <c r="J218" s="46"/>
      <c r="K218" s="46"/>
      <c r="L218" s="46"/>
      <c r="M218" s="46"/>
      <c r="N218" s="46"/>
      <c r="O218" s="46"/>
    </row>
    <row r="219" spans="1:15" x14ac:dyDescent="0.25">
      <c r="A219" s="49"/>
      <c r="B219" s="46"/>
      <c r="C219" s="46"/>
      <c r="D219" s="46"/>
      <c r="E219" s="49"/>
      <c r="F219" s="46"/>
      <c r="G219" s="46"/>
      <c r="H219" s="46"/>
      <c r="I219" s="46"/>
      <c r="J219" s="46"/>
      <c r="K219" s="46"/>
      <c r="L219" s="46"/>
      <c r="M219" s="46"/>
      <c r="N219" s="46"/>
      <c r="O219" s="46"/>
    </row>
    <row r="220" spans="1:15" x14ac:dyDescent="0.25">
      <c r="A220" s="49"/>
      <c r="B220" s="46"/>
      <c r="C220" s="46"/>
      <c r="D220" s="46"/>
      <c r="E220" s="49"/>
      <c r="F220" s="46"/>
      <c r="G220" s="46"/>
      <c r="H220" s="46"/>
      <c r="I220" s="46"/>
      <c r="J220" s="46"/>
      <c r="K220" s="46"/>
      <c r="L220" s="46"/>
      <c r="M220" s="46"/>
      <c r="N220" s="46"/>
      <c r="O220" s="46"/>
    </row>
    <row r="221" spans="1:15" x14ac:dyDescent="0.25">
      <c r="A221" s="49"/>
      <c r="B221" s="46"/>
      <c r="C221" s="46"/>
      <c r="D221" s="46"/>
      <c r="E221" s="49"/>
      <c r="F221" s="46"/>
      <c r="G221" s="46"/>
      <c r="H221" s="46"/>
      <c r="I221" s="46"/>
      <c r="J221" s="46"/>
      <c r="K221" s="46"/>
      <c r="L221" s="46"/>
      <c r="M221" s="46"/>
      <c r="N221" s="46"/>
      <c r="O221" s="46"/>
    </row>
    <row r="222" spans="1:15" x14ac:dyDescent="0.25">
      <c r="A222" s="49"/>
      <c r="B222" s="46"/>
      <c r="C222" s="46"/>
      <c r="D222" s="46"/>
      <c r="E222" s="49"/>
      <c r="F222" s="46"/>
      <c r="G222" s="46"/>
      <c r="H222" s="46"/>
      <c r="I222" s="46"/>
      <c r="J222" s="46"/>
      <c r="K222" s="46"/>
      <c r="L222" s="46"/>
      <c r="M222" s="46"/>
      <c r="N222" s="46"/>
      <c r="O222" s="46"/>
    </row>
    <row r="223" spans="1:15" x14ac:dyDescent="0.25">
      <c r="A223" s="49"/>
      <c r="B223" s="46"/>
      <c r="C223" s="46"/>
      <c r="D223" s="46"/>
      <c r="E223" s="49"/>
      <c r="F223" s="46"/>
      <c r="G223" s="46"/>
      <c r="H223" s="46"/>
      <c r="I223" s="46"/>
      <c r="J223" s="46"/>
      <c r="K223" s="46"/>
      <c r="L223" s="46"/>
      <c r="M223" s="46"/>
      <c r="N223" s="46"/>
      <c r="O223" s="46"/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A7678-3B1E-48E6-A5CC-6304A1BCBCF1}">
  <sheetPr>
    <tabColor theme="4" tint="-0.249977111117893"/>
  </sheetPr>
  <dimension ref="A1:M46"/>
  <sheetViews>
    <sheetView showGridLines="0" tabSelected="1" workbookViewId="0">
      <selection activeCell="I14" sqref="I14"/>
    </sheetView>
  </sheetViews>
  <sheetFormatPr defaultRowHeight="12.5" x14ac:dyDescent="0.25"/>
  <cols>
    <col min="5" max="5" width="40.7265625" customWidth="1"/>
    <col min="6" max="6" width="0.54296875" customWidth="1"/>
    <col min="7" max="8" width="10.7265625" customWidth="1"/>
    <col min="11" max="13" width="15.7265625" customWidth="1"/>
  </cols>
  <sheetData>
    <row r="1" spans="1:13" x14ac:dyDescent="0.25">
      <c r="A1" s="45"/>
    </row>
    <row r="6" spans="1:13" ht="30" customHeight="1" x14ac:dyDescent="0.25">
      <c r="G6" s="38" t="s">
        <v>40</v>
      </c>
      <c r="H6" s="42" t="s">
        <v>48</v>
      </c>
      <c r="I6" s="37" t="s">
        <v>42</v>
      </c>
      <c r="J6" s="37" t="s">
        <v>43</v>
      </c>
      <c r="K6" s="36" t="s">
        <v>44</v>
      </c>
      <c r="L6" s="38" t="s">
        <v>45</v>
      </c>
      <c r="M6" s="38" t="s">
        <v>46</v>
      </c>
    </row>
    <row r="7" spans="1:13" ht="3" customHeight="1" x14ac:dyDescent="0.25">
      <c r="G7" s="70"/>
      <c r="H7" s="70"/>
      <c r="I7" s="70"/>
      <c r="J7" s="70"/>
      <c r="K7" s="70"/>
      <c r="L7" s="70"/>
      <c r="M7" s="70"/>
    </row>
    <row r="8" spans="1:13" ht="40" customHeight="1" x14ac:dyDescent="0.25">
      <c r="E8" s="39" t="s">
        <v>47</v>
      </c>
      <c r="F8" s="41"/>
      <c r="G8" s="43">
        <f>_xlfn.XLOOKUP(G10,CONSOLIDADO!B:B,CONSOLIDADO!A:A,,0)</f>
        <v>2</v>
      </c>
      <c r="H8" s="44" t="str">
        <f>_xlfn.XLOOKUP(G10,CONSOLIDADO!B:B,CONSOLIDADO!O:O,,0)</f>
        <v>1MB</v>
      </c>
      <c r="I8" s="40" cm="1">
        <f t="array" ref="I8">_xlfn.XLOOKUP(1,(CONSOLIDADO!A:A=G8)*(CONSOLIDADO!O:O=H8),CONSOLIDADO!J:J,,0)</f>
        <v>8</v>
      </c>
      <c r="J8" s="40" cm="1">
        <f t="array" ref="J8">_xlfn.XLOOKUP(1,(CONSOLIDADO!A:A=G8)*(CONSOLIDADO!O:O=H8),CONSOLIDADO!K:K,,0)</f>
        <v>0</v>
      </c>
      <c r="K8" s="40" cm="1">
        <f t="array" ref="K8">_xlfn.XLOOKUP(1,(CONSOLIDADO!A:A=G8)*(CONSOLIDADO!O:O=H8),CONSOLIDADO!F:F,,0)</f>
        <v>-13.5</v>
      </c>
      <c r="L8" s="40" cm="1">
        <f t="array" ref="L8">_xlfn.XLOOKUP(1,(CONSOLIDADO!A:A=G8)*(CONSOLIDADO!O:O=H8),CONSOLIDADO!M:M,,0)</f>
        <v>1.6</v>
      </c>
      <c r="M8" s="40" t="str" cm="1">
        <f t="array" ref="M8">_xlfn.XLOOKUP(1,(CONSOLIDADO!A:A=G8)*(CONSOLIDADO!O:O=H8),CONSOLIDADO!N:N,,0)</f>
        <v>REC FINAL</v>
      </c>
    </row>
    <row r="9" spans="1:13" ht="3" customHeight="1" x14ac:dyDescent="0.25">
      <c r="H9">
        <v>4</v>
      </c>
    </row>
    <row r="10" spans="1:13" ht="35.15" customHeight="1" x14ac:dyDescent="0.25">
      <c r="A10" s="51" t="s">
        <v>57</v>
      </c>
      <c r="B10" s="51"/>
      <c r="C10" s="51"/>
      <c r="G10" s="71" t="s">
        <v>10</v>
      </c>
      <c r="H10" s="72"/>
      <c r="I10" s="72"/>
      <c r="J10" s="72"/>
      <c r="K10" s="72"/>
      <c r="L10" s="72"/>
      <c r="M10" s="73"/>
    </row>
    <row r="11" spans="1:13" x14ac:dyDescent="0.25">
      <c r="A11" t="str" cm="1">
        <f t="array" ref="A11:A46">_xlfn._xlws.SORT(_xlfn.UNIQUE(_xlfn._TRO_TRAILING(CONSOLIDADO!B2:B100)))</f>
        <v>Ágatha Pereira Gomes</v>
      </c>
    </row>
    <row r="12" spans="1:13" x14ac:dyDescent="0.25">
      <c r="A12" t="str">
        <v>Aldryn Zanelato Muriana</v>
      </c>
      <c r="G12" s="74" t="e" vm="7">
        <f>_xlfn.XLOOKUP(G10,CONSOLIDADO!B:B,CONSOLIDADO!E:E,,0)</f>
        <v>#VALUE!</v>
      </c>
    </row>
    <row r="13" spans="1:13" x14ac:dyDescent="0.25">
      <c r="A13" t="str">
        <v>Amanda Casa Grandi da Silva</v>
      </c>
      <c r="G13" s="74"/>
    </row>
    <row r="14" spans="1:13" x14ac:dyDescent="0.25">
      <c r="A14" t="str">
        <v>Ana Júlia Ruiz Ikeda</v>
      </c>
      <c r="G14" s="74"/>
    </row>
    <row r="15" spans="1:13" x14ac:dyDescent="0.25">
      <c r="A15" t="str">
        <v>Ana Julia Silva dos Santos</v>
      </c>
      <c r="G15" s="74"/>
    </row>
    <row r="16" spans="1:13" x14ac:dyDescent="0.25">
      <c r="A16" t="str">
        <v>Ana Luiza Delazari Pereira</v>
      </c>
      <c r="G16" s="74"/>
    </row>
    <row r="17" spans="1:7" x14ac:dyDescent="0.25">
      <c r="A17" t="str">
        <v>André Archanjo dos Santos Torres</v>
      </c>
      <c r="G17" s="74"/>
    </row>
    <row r="18" spans="1:7" x14ac:dyDescent="0.25">
      <c r="A18" t="str">
        <v>Anna Carolina Fregnani Fernandes</v>
      </c>
    </row>
    <row r="19" spans="1:7" x14ac:dyDescent="0.25">
      <c r="A19" t="str">
        <v>Anna Julia Dantas Nery</v>
      </c>
    </row>
    <row r="20" spans="1:7" x14ac:dyDescent="0.25">
      <c r="A20" t="str">
        <v>Arthur Gutierre Ponceano</v>
      </c>
    </row>
    <row r="21" spans="1:7" x14ac:dyDescent="0.25">
      <c r="A21" t="str">
        <v>Ashley</v>
      </c>
    </row>
    <row r="22" spans="1:7" x14ac:dyDescent="0.25">
      <c r="A22" t="str">
        <v>Beatriz de Araujo Arce</v>
      </c>
    </row>
    <row r="23" spans="1:7" x14ac:dyDescent="0.25">
      <c r="A23" t="str">
        <v>Beatriz Pereira Abellan</v>
      </c>
    </row>
    <row r="24" spans="1:7" x14ac:dyDescent="0.25">
      <c r="A24" t="str">
        <v>Beatriz Ribeiro Gonçalves</v>
      </c>
    </row>
    <row r="25" spans="1:7" x14ac:dyDescent="0.25">
      <c r="A25" t="str">
        <v>Brenda Aguiar Almeida</v>
      </c>
    </row>
    <row r="26" spans="1:7" x14ac:dyDescent="0.25">
      <c r="A26" t="str">
        <v>Brenno Xavier de Almeida Campos</v>
      </c>
    </row>
    <row r="27" spans="1:7" x14ac:dyDescent="0.25">
      <c r="A27" t="str">
        <v>Bruna Rugoni Araujo</v>
      </c>
    </row>
    <row r="28" spans="1:7" x14ac:dyDescent="0.25">
      <c r="A28" t="str">
        <v>Bruno Kakazu Vieira</v>
      </c>
    </row>
    <row r="29" spans="1:7" x14ac:dyDescent="0.25">
      <c r="A29" t="str">
        <v>Carolina Domingos Miranda Freire</v>
      </c>
    </row>
    <row r="30" spans="1:7" x14ac:dyDescent="0.25">
      <c r="A30" t="str">
        <v>Caroline Rodrigues Nascimento</v>
      </c>
    </row>
    <row r="31" spans="1:7" x14ac:dyDescent="0.25">
      <c r="A31" t="str">
        <v>Cauê Oliveira Guardiola</v>
      </c>
    </row>
    <row r="32" spans="1:7" x14ac:dyDescent="0.25">
      <c r="A32" t="str">
        <v>Danilo Barbosa Paulino Alves</v>
      </c>
    </row>
    <row r="33" spans="1:1" x14ac:dyDescent="0.25">
      <c r="A33" t="str">
        <v>Deborah Jhuly Lima Silva</v>
      </c>
    </row>
    <row r="34" spans="1:1" x14ac:dyDescent="0.25">
      <c r="A34" t="str">
        <v>Enzo Prado Constantino</v>
      </c>
    </row>
    <row r="35" spans="1:1" x14ac:dyDescent="0.25">
      <c r="A35" t="str">
        <v>Fabrício Rocha Silva</v>
      </c>
    </row>
    <row r="36" spans="1:1" x14ac:dyDescent="0.25">
      <c r="A36" t="str">
        <v>Gabriel de Souza Pegoraro</v>
      </c>
    </row>
    <row r="37" spans="1:1" x14ac:dyDescent="0.25">
      <c r="A37" t="str">
        <v>Gabriella Santos Arantes</v>
      </c>
    </row>
    <row r="38" spans="1:1" x14ac:dyDescent="0.25">
      <c r="A38" t="str">
        <v>Guilherme Medeiros Tavares</v>
      </c>
    </row>
    <row r="39" spans="1:1" x14ac:dyDescent="0.25">
      <c r="A39" t="str">
        <v>Guilherme Valdemir Neto Ribeiro Rocha</v>
      </c>
    </row>
    <row r="40" spans="1:1" x14ac:dyDescent="0.25">
      <c r="A40" t="str">
        <v>Gustavo Henrique Rodrigues de Souza</v>
      </c>
    </row>
    <row r="41" spans="1:1" x14ac:dyDescent="0.25">
      <c r="A41" t="str">
        <v>Joaquim</v>
      </c>
    </row>
    <row r="42" spans="1:1" x14ac:dyDescent="0.25">
      <c r="A42" t="str">
        <v>Jose</v>
      </c>
    </row>
    <row r="43" spans="1:1" x14ac:dyDescent="0.25">
      <c r="A43" t="str">
        <v>Leonardo</v>
      </c>
    </row>
    <row r="44" spans="1:1" x14ac:dyDescent="0.25">
      <c r="A44" t="str">
        <v>Maria do bairro</v>
      </c>
    </row>
    <row r="45" spans="1:1" x14ac:dyDescent="0.25">
      <c r="A45" t="str">
        <v>Romario</v>
      </c>
    </row>
    <row r="46" spans="1:1" x14ac:dyDescent="0.25">
      <c r="A46" t="str">
        <v>TRANSFERIDO</v>
      </c>
    </row>
  </sheetData>
  <mergeCells count="3">
    <mergeCell ref="G7:M7"/>
    <mergeCell ref="G10:M10"/>
    <mergeCell ref="G12:G17"/>
  </mergeCells>
  <dataValidations count="1">
    <dataValidation type="list" allowBlank="1" sqref="G10:M10" xr:uid="{5DDDF889-8C5A-4A3E-9B83-50C4A188D376}">
      <formula1>$A$11:$A$100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1MA</vt:lpstr>
      <vt:lpstr>1MB</vt:lpstr>
      <vt:lpstr>2MA</vt:lpstr>
      <vt:lpstr>2MB</vt:lpstr>
      <vt:lpstr>3MA</vt:lpstr>
      <vt:lpstr>3MB</vt:lpstr>
      <vt:lpstr>CONSOLIDADO</vt:lpstr>
      <vt:lpstr>BUSCAR NOTAS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Cirço</dc:creator>
  <cp:lastModifiedBy>Maxxima Construções</cp:lastModifiedBy>
  <dcterms:created xsi:type="dcterms:W3CDTF">2025-08-13T19:39:00Z</dcterms:created>
  <dcterms:modified xsi:type="dcterms:W3CDTF">2025-12-13T17:15:56Z</dcterms:modified>
</cp:coreProperties>
</file>